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80" windowHeight="9345" activeTab="2"/>
  </bookViews>
  <sheets>
    <sheet name="Instructions" sheetId="5" r:id="rId1"/>
    <sheet name="Individual" sheetId="4" r:id="rId2"/>
    <sheet name="Couple" sheetId="3" r:id="rId3"/>
  </sheets>
  <definedNames>
    <definedName name="_xlnm.Print_Area" localSheetId="1">Individual!$A$1:$K$51</definedName>
  </definedNames>
  <calcPr calcId="125725" calcMode="manual"/>
</workbook>
</file>

<file path=xl/calcChain.xml><?xml version="1.0" encoding="utf-8"?>
<calcChain xmlns="http://schemas.openxmlformats.org/spreadsheetml/2006/main">
  <c r="K57" i="3"/>
  <c r="K58"/>
  <c r="E10"/>
  <c r="J42" i="4"/>
  <c r="C6" i="3"/>
  <c r="F6" s="1"/>
  <c r="E7"/>
  <c r="B6" i="4"/>
  <c r="E6" s="1"/>
  <c r="D7"/>
  <c r="J47"/>
  <c r="K47"/>
  <c r="J48"/>
  <c r="K48"/>
  <c r="K49"/>
  <c r="B7" i="3"/>
  <c r="C7" s="1"/>
  <c r="A7" i="4"/>
  <c r="B7" s="1"/>
  <c r="A8" s="1"/>
  <c r="E7" l="1"/>
  <c r="B8"/>
  <c r="A9" s="1"/>
  <c r="E8"/>
  <c r="D8"/>
  <c r="B8" i="3"/>
  <c r="F7"/>
  <c r="D9" i="4" l="1"/>
  <c r="B9"/>
  <c r="A10" s="1"/>
  <c r="E9"/>
  <c r="F8" i="3"/>
  <c r="C8"/>
  <c r="B9" s="1"/>
  <c r="E8"/>
  <c r="F9" l="1"/>
  <c r="C9"/>
  <c r="B10" s="1"/>
  <c r="E9"/>
  <c r="D10" i="4"/>
  <c r="B10"/>
  <c r="A11" s="1"/>
  <c r="E10"/>
  <c r="D11" l="1"/>
  <c r="B11"/>
  <c r="A12" s="1"/>
  <c r="E11"/>
  <c r="C10" i="3"/>
  <c r="B11" s="1"/>
  <c r="F10"/>
  <c r="C11" l="1"/>
  <c r="B12" s="1"/>
  <c r="F11"/>
  <c r="E11"/>
  <c r="D12" i="4"/>
  <c r="B12"/>
  <c r="A13" s="1"/>
  <c r="E12"/>
  <c r="D13" l="1"/>
  <c r="B13"/>
  <c r="A14" s="1"/>
  <c r="E13"/>
  <c r="C12" i="3"/>
  <c r="B13" s="1"/>
  <c r="F12"/>
  <c r="E12"/>
  <c r="C13" l="1"/>
  <c r="B14" s="1"/>
  <c r="F13"/>
  <c r="E13"/>
  <c r="D14" i="4"/>
  <c r="B14"/>
  <c r="A15" s="1"/>
  <c r="E14"/>
  <c r="D15" l="1"/>
  <c r="B15"/>
  <c r="A16" s="1"/>
  <c r="E15"/>
  <c r="C14" i="3"/>
  <c r="B15" s="1"/>
  <c r="F14"/>
  <c r="E14"/>
  <c r="C15" l="1"/>
  <c r="B16" s="1"/>
  <c r="F15"/>
  <c r="E15"/>
  <c r="D16" i="4"/>
  <c r="B16"/>
  <c r="A17" s="1"/>
  <c r="E16"/>
  <c r="D17" l="1"/>
  <c r="B17"/>
  <c r="A18" s="1"/>
  <c r="E17"/>
  <c r="C16" i="3"/>
  <c r="B17" s="1"/>
  <c r="F16"/>
  <c r="E16"/>
  <c r="C17" l="1"/>
  <c r="B18" s="1"/>
  <c r="F17"/>
  <c r="E17"/>
  <c r="D18" i="4"/>
  <c r="B18"/>
  <c r="A19" s="1"/>
  <c r="E18"/>
  <c r="D19" l="1"/>
  <c r="B19"/>
  <c r="A20" s="1"/>
  <c r="E19"/>
  <c r="C18" i="3"/>
  <c r="B19" s="1"/>
  <c r="F18"/>
  <c r="E18"/>
  <c r="C19" l="1"/>
  <c r="B20" s="1"/>
  <c r="F19"/>
  <c r="E19"/>
  <c r="D20" i="4"/>
  <c r="B20"/>
  <c r="A21" s="1"/>
  <c r="E20"/>
  <c r="D21" l="1"/>
  <c r="B21"/>
  <c r="A22" s="1"/>
  <c r="E21"/>
  <c r="C20" i="3"/>
  <c r="B21" s="1"/>
  <c r="F20"/>
  <c r="E20"/>
  <c r="C21" l="1"/>
  <c r="B22" s="1"/>
  <c r="F21"/>
  <c r="E21"/>
  <c r="D22" i="4"/>
  <c r="B22"/>
  <c r="A23" s="1"/>
  <c r="E22"/>
  <c r="D23" l="1"/>
  <c r="B23"/>
  <c r="A24" s="1"/>
  <c r="E23"/>
  <c r="C22" i="3"/>
  <c r="B23" s="1"/>
  <c r="F22"/>
  <c r="E22"/>
  <c r="C23" l="1"/>
  <c r="B24" s="1"/>
  <c r="F23"/>
  <c r="E23"/>
  <c r="D24" i="4"/>
  <c r="B24"/>
  <c r="A25" s="1"/>
  <c r="E24"/>
  <c r="D25" l="1"/>
  <c r="B25"/>
  <c r="A26" s="1"/>
  <c r="E25"/>
  <c r="C24" i="3"/>
  <c r="B25" s="1"/>
  <c r="F24"/>
  <c r="E24"/>
  <c r="C25" l="1"/>
  <c r="B26" s="1"/>
  <c r="F25"/>
  <c r="E25"/>
  <c r="D26" i="4"/>
  <c r="B26"/>
  <c r="A27" s="1"/>
  <c r="E26"/>
  <c r="D27" l="1"/>
  <c r="B27"/>
  <c r="A28" s="1"/>
  <c r="E27"/>
  <c r="C26" i="3"/>
  <c r="B27" s="1"/>
  <c r="F26"/>
  <c r="E26"/>
  <c r="C27" l="1"/>
  <c r="B28" s="1"/>
  <c r="F27"/>
  <c r="E27"/>
  <c r="D28" i="4"/>
  <c r="B28"/>
  <c r="A29" s="1"/>
  <c r="E28"/>
  <c r="D29" l="1"/>
  <c r="B29"/>
  <c r="A30" s="1"/>
  <c r="E29"/>
  <c r="C28" i="3"/>
  <c r="B29" s="1"/>
  <c r="F28"/>
  <c r="E28"/>
  <c r="C29" l="1"/>
  <c r="B30" s="1"/>
  <c r="F29"/>
  <c r="E29"/>
  <c r="D30" i="4"/>
  <c r="B30"/>
  <c r="A31" s="1"/>
  <c r="E30"/>
  <c r="D31" l="1"/>
  <c r="B31"/>
  <c r="A32" s="1"/>
  <c r="E31"/>
  <c r="C30" i="3"/>
  <c r="B31" s="1"/>
  <c r="F30"/>
  <c r="E30"/>
  <c r="C31" l="1"/>
  <c r="B32" s="1"/>
  <c r="F31"/>
  <c r="E31"/>
  <c r="D32" i="4"/>
  <c r="B32"/>
  <c r="A33" s="1"/>
  <c r="E32"/>
  <c r="D33" l="1"/>
  <c r="B33"/>
  <c r="A34" s="1"/>
  <c r="E33"/>
  <c r="C32" i="3"/>
  <c r="B33" s="1"/>
  <c r="F32"/>
  <c r="E32"/>
  <c r="C33" l="1"/>
  <c r="B34" s="1"/>
  <c r="F33"/>
  <c r="E33"/>
  <c r="D34" i="4"/>
  <c r="B34"/>
  <c r="A35" s="1"/>
  <c r="E34"/>
  <c r="C34" i="3" l="1"/>
  <c r="B35" s="1"/>
  <c r="F34"/>
  <c r="E34"/>
  <c r="D35" i="4"/>
  <c r="B35"/>
  <c r="A36" s="1"/>
  <c r="E35"/>
  <c r="C35" i="3" l="1"/>
  <c r="B36" s="1"/>
  <c r="F35"/>
  <c r="E35"/>
  <c r="D36" i="4"/>
  <c r="B36"/>
  <c r="A37" s="1"/>
  <c r="E36"/>
  <c r="C36" i="3" l="1"/>
  <c r="B37" s="1"/>
  <c r="F36"/>
  <c r="E36"/>
  <c r="D37" i="4"/>
  <c r="B37"/>
  <c r="A38" s="1"/>
  <c r="E37"/>
  <c r="C37" i="3" l="1"/>
  <c r="B38" s="1"/>
  <c r="F37"/>
  <c r="E37"/>
  <c r="D38" i="4"/>
  <c r="B38"/>
  <c r="A39" s="1"/>
  <c r="E38"/>
  <c r="D39" l="1"/>
  <c r="B39"/>
  <c r="A40" s="1"/>
  <c r="E39"/>
  <c r="C38" i="3"/>
  <c r="B39" s="1"/>
  <c r="F38"/>
  <c r="E38"/>
  <c r="C39" l="1"/>
  <c r="B40" s="1"/>
  <c r="F39"/>
  <c r="E39"/>
  <c r="D40" i="4"/>
  <c r="B40"/>
  <c r="A41" s="1"/>
  <c r="E40"/>
  <c r="C40" i="3" l="1"/>
  <c r="B41" s="1"/>
  <c r="F40"/>
  <c r="E40"/>
  <c r="D41" i="4"/>
  <c r="B41"/>
  <c r="A42" s="1"/>
  <c r="E41"/>
  <c r="C41" i="3" l="1"/>
  <c r="B42" s="1"/>
  <c r="F41"/>
  <c r="E41"/>
  <c r="D42" i="4"/>
  <c r="B42"/>
  <c r="A43" s="1"/>
  <c r="E42"/>
  <c r="C42" i="3" l="1"/>
  <c r="B43" s="1"/>
  <c r="F42"/>
  <c r="E42"/>
  <c r="D43" i="4"/>
  <c r="B43"/>
  <c r="A44" s="1"/>
  <c r="E43"/>
  <c r="C43" i="3" l="1"/>
  <c r="B44" s="1"/>
  <c r="F43"/>
  <c r="E43"/>
  <c r="D44" i="4"/>
  <c r="B44"/>
  <c r="A45" s="1"/>
  <c r="E44"/>
  <c r="E45" l="1"/>
  <c r="B45"/>
  <c r="G6" s="1"/>
  <c r="H6" s="1"/>
  <c r="G7" s="1"/>
  <c r="D45"/>
  <c r="C44" i="3"/>
  <c r="B45" s="1"/>
  <c r="F44"/>
  <c r="E44"/>
  <c r="J6" i="4" l="1"/>
  <c r="K7" s="1"/>
  <c r="K6"/>
  <c r="C45" i="3"/>
  <c r="B46" s="1"/>
  <c r="F45"/>
  <c r="E45"/>
  <c r="H7" i="4"/>
  <c r="G8" s="1"/>
  <c r="J7"/>
  <c r="C46" i="3" l="1"/>
  <c r="B47" s="1"/>
  <c r="F46"/>
  <c r="E46"/>
  <c r="K8" i="4"/>
  <c r="H8"/>
  <c r="G9" s="1"/>
  <c r="J8"/>
  <c r="H9" l="1"/>
  <c r="G10" s="1"/>
  <c r="J9"/>
  <c r="K9"/>
  <c r="C47" i="3"/>
  <c r="B48" s="1"/>
  <c r="F47"/>
  <c r="E47"/>
  <c r="H10" i="4" l="1"/>
  <c r="G11" s="1"/>
  <c r="J10"/>
  <c r="K10"/>
  <c r="C48" i="3"/>
  <c r="B49" s="1"/>
  <c r="F48"/>
  <c r="E48"/>
  <c r="H11" i="4" l="1"/>
  <c r="G12" s="1"/>
  <c r="J11"/>
  <c r="K11"/>
  <c r="C49" i="3"/>
  <c r="B50" s="1"/>
  <c r="F49"/>
  <c r="E49"/>
  <c r="H12" i="4" l="1"/>
  <c r="G13" s="1"/>
  <c r="J12"/>
  <c r="K12"/>
  <c r="C50" i="3"/>
  <c r="B51" s="1"/>
  <c r="F50"/>
  <c r="E50"/>
  <c r="H13" i="4" l="1"/>
  <c r="G14" s="1"/>
  <c r="J13"/>
  <c r="K13"/>
  <c r="C51" i="3"/>
  <c r="B52" s="1"/>
  <c r="F51"/>
  <c r="E51"/>
  <c r="H14" i="4" l="1"/>
  <c r="G15" s="1"/>
  <c r="J14"/>
  <c r="K14"/>
  <c r="C52" i="3"/>
  <c r="B53" s="1"/>
  <c r="F52"/>
  <c r="E52"/>
  <c r="H15" i="4" l="1"/>
  <c r="G16" s="1"/>
  <c r="J15"/>
  <c r="K15"/>
  <c r="C53" i="3"/>
  <c r="B54" s="1"/>
  <c r="F53"/>
  <c r="E53"/>
  <c r="H16" i="4" l="1"/>
  <c r="G17" s="1"/>
  <c r="J16"/>
  <c r="K16"/>
  <c r="C54" i="3"/>
  <c r="B55" s="1"/>
  <c r="F54"/>
  <c r="E54"/>
  <c r="H17" i="4" l="1"/>
  <c r="G18" s="1"/>
  <c r="J17"/>
  <c r="K17"/>
  <c r="C55" i="3"/>
  <c r="B56" s="1"/>
  <c r="F55"/>
  <c r="E55"/>
  <c r="H18" i="4" l="1"/>
  <c r="G19" s="1"/>
  <c r="J18"/>
  <c r="K18"/>
  <c r="C56" i="3"/>
  <c r="B57" s="1"/>
  <c r="F56"/>
  <c r="E56"/>
  <c r="H19" i="4" l="1"/>
  <c r="G20" s="1"/>
  <c r="J19"/>
  <c r="K19"/>
  <c r="C57" i="3"/>
  <c r="B58" s="1"/>
  <c r="F57"/>
  <c r="E57"/>
  <c r="H20" i="4" l="1"/>
  <c r="G21" s="1"/>
  <c r="J20"/>
  <c r="K20"/>
  <c r="C58" i="3"/>
  <c r="B59" s="1"/>
  <c r="F58"/>
  <c r="E58"/>
  <c r="H21" i="4" l="1"/>
  <c r="G22" s="1"/>
  <c r="J21"/>
  <c r="K21"/>
  <c r="C59" i="3"/>
  <c r="B60" s="1"/>
  <c r="F59"/>
  <c r="E59"/>
  <c r="H22" i="4" l="1"/>
  <c r="G23" s="1"/>
  <c r="J22"/>
  <c r="K22"/>
  <c r="C60" i="3"/>
  <c r="B61" s="1"/>
  <c r="F60"/>
  <c r="E60"/>
  <c r="K23" i="4" l="1"/>
  <c r="H23"/>
  <c r="G24" s="1"/>
  <c r="J23"/>
  <c r="C61" i="3"/>
  <c r="B62" s="1"/>
  <c r="F61"/>
  <c r="E61"/>
  <c r="C62" l="1"/>
  <c r="H6" s="1"/>
  <c r="E62"/>
  <c r="F62"/>
  <c r="K24" i="4"/>
  <c r="H24"/>
  <c r="G25" s="1"/>
  <c r="J24"/>
  <c r="K25" l="1"/>
  <c r="H25"/>
  <c r="G26" s="1"/>
  <c r="J25"/>
  <c r="I6" i="3"/>
  <c r="H7" s="1"/>
  <c r="L6"/>
  <c r="K6"/>
  <c r="K7" l="1"/>
  <c r="I7"/>
  <c r="H8" s="1"/>
  <c r="L7"/>
  <c r="J26" i="4"/>
  <c r="K26"/>
  <c r="H26"/>
  <c r="G27" s="1"/>
  <c r="J27" l="1"/>
  <c r="K27"/>
  <c r="H27"/>
  <c r="G28" s="1"/>
  <c r="K8" i="3"/>
  <c r="L8"/>
  <c r="I8"/>
  <c r="H9" s="1"/>
  <c r="J28" i="4" l="1"/>
  <c r="K28"/>
  <c r="H28"/>
  <c r="G29" s="1"/>
  <c r="L9" i="3"/>
  <c r="K9"/>
  <c r="I9"/>
  <c r="H10" s="1"/>
  <c r="J29" i="4" l="1"/>
  <c r="K29"/>
  <c r="H29"/>
  <c r="G30" s="1"/>
  <c r="L10" i="3"/>
  <c r="K10"/>
  <c r="I10"/>
  <c r="H11" s="1"/>
  <c r="J30" i="4" l="1"/>
  <c r="K30"/>
  <c r="H30"/>
  <c r="G31" s="1"/>
  <c r="L11" i="3"/>
  <c r="K11"/>
  <c r="I11"/>
  <c r="H12" s="1"/>
  <c r="L12" l="1"/>
  <c r="I12"/>
  <c r="H13" s="1"/>
  <c r="K12"/>
  <c r="J31" i="4"/>
  <c r="H31"/>
  <c r="G32" s="1"/>
  <c r="K31"/>
  <c r="H32" l="1"/>
  <c r="G33" s="1"/>
  <c r="J32"/>
  <c r="K32"/>
  <c r="L13" i="3"/>
  <c r="K13"/>
  <c r="I13"/>
  <c r="H14" s="1"/>
  <c r="I14" l="1"/>
  <c r="H15" s="1"/>
  <c r="L14"/>
  <c r="K14"/>
  <c r="H33" i="4"/>
  <c r="G34" s="1"/>
  <c r="J33"/>
  <c r="K33"/>
  <c r="I15" i="3" l="1"/>
  <c r="H16" s="1"/>
  <c r="L15"/>
  <c r="K15"/>
  <c r="H34" i="4"/>
  <c r="G35" s="1"/>
  <c r="J34"/>
  <c r="K34"/>
  <c r="I16" i="3" l="1"/>
  <c r="H17" s="1"/>
  <c r="L16"/>
  <c r="K16"/>
  <c r="H35" i="4"/>
  <c r="G36" s="1"/>
  <c r="J35"/>
  <c r="K35"/>
  <c r="H36" l="1"/>
  <c r="G37" s="1"/>
  <c r="J36"/>
  <c r="K36"/>
  <c r="I17" i="3"/>
  <c r="H18" s="1"/>
  <c r="L17"/>
  <c r="K17"/>
  <c r="H37" i="4" l="1"/>
  <c r="G38" s="1"/>
  <c r="J37"/>
  <c r="K37"/>
  <c r="K18" i="3"/>
  <c r="I18"/>
  <c r="H19" s="1"/>
  <c r="L18"/>
  <c r="L19" l="1"/>
  <c r="I19"/>
  <c r="H20" s="1"/>
  <c r="K19"/>
  <c r="H38" i="4"/>
  <c r="G39" s="1"/>
  <c r="J38"/>
  <c r="K38"/>
  <c r="H39" l="1"/>
  <c r="G40" s="1"/>
  <c r="J39"/>
  <c r="K39"/>
  <c r="L20" i="3"/>
  <c r="I20"/>
  <c r="H21" s="1"/>
  <c r="K20"/>
  <c r="I21" l="1"/>
  <c r="H22" s="1"/>
  <c r="L21"/>
  <c r="K21"/>
  <c r="H40" i="4"/>
  <c r="G41" s="1"/>
  <c r="J40"/>
  <c r="K40"/>
  <c r="I22" i="3" l="1"/>
  <c r="H23" s="1"/>
  <c r="L22"/>
  <c r="K22"/>
  <c r="H41" i="4"/>
  <c r="G42" s="1"/>
  <c r="J41"/>
  <c r="K41"/>
  <c r="H42" l="1"/>
  <c r="G43" s="1"/>
  <c r="K42"/>
  <c r="L23" i="3"/>
  <c r="I23"/>
  <c r="H24" s="1"/>
  <c r="K23"/>
  <c r="I24" l="1"/>
  <c r="H25" s="1"/>
  <c r="K24"/>
  <c r="L24"/>
  <c r="J43" i="4"/>
  <c r="H43"/>
  <c r="G44" s="1"/>
  <c r="K43"/>
  <c r="H44" l="1"/>
  <c r="G45" s="1"/>
  <c r="J44"/>
  <c r="K44"/>
  <c r="I25" i="3"/>
  <c r="H26" s="1"/>
  <c r="L25"/>
  <c r="K25"/>
  <c r="H45" i="4" l="1"/>
  <c r="G46" s="1"/>
  <c r="J45"/>
  <c r="K45"/>
  <c r="K26" i="3"/>
  <c r="I26"/>
  <c r="H27" s="1"/>
  <c r="L26"/>
  <c r="H46" i="4" l="1"/>
  <c r="K46"/>
  <c r="J46"/>
  <c r="L27" i="3"/>
  <c r="K27"/>
  <c r="I27"/>
  <c r="H28" s="1"/>
  <c r="I28" l="1"/>
  <c r="H29" s="1"/>
  <c r="K28"/>
  <c r="L28"/>
  <c r="I29" l="1"/>
  <c r="H30" s="1"/>
  <c r="K29"/>
  <c r="L29"/>
  <c r="I30" l="1"/>
  <c r="H31" s="1"/>
  <c r="L30"/>
  <c r="K30"/>
  <c r="K31" l="1"/>
  <c r="I31"/>
  <c r="H32" s="1"/>
  <c r="L31"/>
  <c r="K32" l="1"/>
  <c r="I32"/>
  <c r="H33" s="1"/>
  <c r="L32"/>
  <c r="L33" l="1"/>
  <c r="I33"/>
  <c r="H34" s="1"/>
  <c r="K33"/>
  <c r="I34" l="1"/>
  <c r="H35" s="1"/>
  <c r="L34"/>
  <c r="K34"/>
  <c r="I35" l="1"/>
  <c r="H36" s="1"/>
  <c r="L35"/>
  <c r="K35"/>
  <c r="L36" l="1"/>
  <c r="I36"/>
  <c r="H37" s="1"/>
  <c r="K36"/>
  <c r="L37" l="1"/>
  <c r="I37"/>
  <c r="H38" s="1"/>
  <c r="K37"/>
  <c r="L38" l="1"/>
  <c r="I38"/>
  <c r="H39" s="1"/>
  <c r="K38"/>
  <c r="K39" l="1"/>
  <c r="I39"/>
  <c r="H40" s="1"/>
  <c r="L39"/>
  <c r="K40" l="1"/>
  <c r="I40"/>
  <c r="H41" s="1"/>
  <c r="L40"/>
  <c r="K41" l="1"/>
  <c r="I41"/>
  <c r="H42" s="1"/>
  <c r="L41"/>
  <c r="I42" l="1"/>
  <c r="H43" s="1"/>
  <c r="L42"/>
  <c r="K42"/>
  <c r="K43" l="1"/>
  <c r="I43"/>
  <c r="H44" s="1"/>
  <c r="L43"/>
  <c r="I44" l="1"/>
  <c r="H45" s="1"/>
  <c r="L44"/>
  <c r="K44"/>
  <c r="I45" l="1"/>
  <c r="H46" s="1"/>
  <c r="L45"/>
  <c r="K45"/>
  <c r="I46" l="1"/>
  <c r="H47" s="1"/>
  <c r="K46"/>
  <c r="L46"/>
  <c r="K47" l="1"/>
  <c r="L47"/>
  <c r="I47"/>
  <c r="H48" s="1"/>
  <c r="I48" l="1"/>
  <c r="H49" s="1"/>
  <c r="L48"/>
  <c r="K48"/>
  <c r="I49" l="1"/>
  <c r="H50" s="1"/>
  <c r="L49"/>
  <c r="K49"/>
  <c r="L50" l="1"/>
  <c r="I50"/>
  <c r="H51" s="1"/>
  <c r="K50"/>
  <c r="K51" l="1"/>
  <c r="I51"/>
  <c r="H52" s="1"/>
  <c r="L51"/>
  <c r="L52" l="1"/>
  <c r="K52"/>
  <c r="I52"/>
  <c r="H53" s="1"/>
  <c r="K53" l="1"/>
  <c r="I53"/>
  <c r="H54" s="1"/>
  <c r="L53"/>
  <c r="K54" l="1"/>
  <c r="I54"/>
  <c r="H55" s="1"/>
  <c r="L54"/>
  <c r="I55" l="1"/>
  <c r="H56" s="1"/>
  <c r="L55"/>
  <c r="K55"/>
  <c r="L56" l="1"/>
  <c r="I56"/>
  <c r="H57" s="1"/>
  <c r="K56"/>
  <c r="I57" l="1"/>
  <c r="H58" s="1"/>
  <c r="L57"/>
  <c r="I58" l="1"/>
  <c r="H59" s="1"/>
  <c r="L58"/>
  <c r="I59" l="1"/>
  <c r="H60" s="1"/>
  <c r="I60" s="1"/>
  <c r="H61" s="1"/>
  <c r="I61" s="1"/>
  <c r="H62" s="1"/>
  <c r="I62" s="1"/>
  <c r="H63" s="1"/>
  <c r="I63" s="1"/>
</calcChain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<sst xmlns="http://schemas.openxmlformats.org/spreadsheetml/2006/main" count="28" uniqueCount="13">
  <si>
    <t>Income Range</t>
  </si>
  <si>
    <t>From</t>
  </si>
  <si>
    <t>To</t>
  </si>
  <si>
    <t>Co-Pay</t>
  </si>
  <si>
    <t>Percent of Income</t>
  </si>
  <si>
    <t>ATTACHMENT A</t>
  </si>
  <si>
    <t>Report Year:</t>
  </si>
  <si>
    <t>SSI Individual:</t>
  </si>
  <si>
    <t>SSI Couple:</t>
  </si>
  <si>
    <t>Instructions:  Enter the Information into the orange boxes below.  Press the "F9" key.  Print worksheets.</t>
  </si>
  <si>
    <t>Monthly Income Range</t>
  </si>
  <si>
    <t>2013 CO-PAY FOR COUPLE</t>
  </si>
  <si>
    <t>2013 CO-PAY FOR INDIVIDUAL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</si>
</sst>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Continuous"/>
    </xf>
    <xf numFmtId="0" fontId="4" fillId="0" borderId="0" xfId="0" applyFont="1"/>
    <xf numFmtId="164" fontId="4" fillId="0" borderId="0" xfId="0" applyNumberFormat="1" applyFont="1"/>
    <xf numFmtId="10" fontId="4" fillId="0" borderId="0" xfId="0" applyNumberFormat="1" applyFont="1"/>
    <xf numFmtId="0" fontId="0" fillId="0" borderId="1" xfId="0" applyBorder="1"/>
    <xf numFmtId="165" fontId="0" fillId="0" borderId="0" xfId="0" applyNumberFormat="1"/>
    <xf numFmtId="10" fontId="0" fillId="0" borderId="0" xfId="1" applyNumberFormat="1" applyFont="1"/>
    <xf numFmtId="0" fontId="2" fillId="3" borderId="2" xfId="0" applyFont="1" applyFill="1" applyBorder="1" applyAlignment="1">
      <alignment horizontal="left" vertical="center" indent="10"/>
    </xf>
    <xf numFmtId="0" fontId="2" fillId="4" borderId="2" xfId="0" applyFont="1" applyFill="1" applyBorder="1" applyAlignment="1">
      <alignment horizontal="left" vertical="center" indent="4"/>
    </xf>
    <xf numFmtId="164" fontId="2" fillId="4" borderId="2" xfId="0" applyNumberFormat="1" applyFont="1" applyFill="1" applyBorder="1" applyAlignment="1">
      <alignment horizontal="left" vertical="center" indent="4"/>
    </xf>
    <xf numFmtId="164" fontId="5" fillId="0" borderId="0" xfId="0" applyNumberFormat="1" applyFont="1"/>
    <xf numFmtId="0" fontId="5" fillId="0" borderId="0" xfId="0" applyFont="1"/>
    <xf numFmtId="0" fontId="7" fillId="0" borderId="0" xfId="0" applyFont="1"/>
    <xf numFmtId="0" fontId="7" fillId="2" borderId="0" xfId="0" applyFont="1" applyFill="1"/>
    <xf numFmtId="164" fontId="7" fillId="0" borderId="0" xfId="0" applyNumberFormat="1" applyFont="1"/>
    <xf numFmtId="10" fontId="7" fillId="0" borderId="0" xfId="0" applyNumberFormat="1" applyFont="1"/>
    <xf numFmtId="10" fontId="7" fillId="0" borderId="0" xfId="1" applyNumberFormat="1" applyFont="1"/>
    <xf numFmtId="0" fontId="7" fillId="5" borderId="0" xfId="0" applyFont="1" applyFill="1" applyBorder="1"/>
    <xf numFmtId="0" fontId="0" fillId="5" borderId="0" xfId="0" applyFill="1"/>
    <xf numFmtId="0" fontId="2" fillId="0" borderId="0" xfId="0" applyFont="1" applyAlignment="1">
      <alignment horizontal="centerContinuous" wrapText="1"/>
    </xf>
    <xf numFmtId="10" fontId="7" fillId="0" borderId="0" xfId="1" applyNumberFormat="1" applyFont="1" applyProtection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8"/>
  <sheetViews>
    <sheetView view="pageBreakPreview" zoomScaleNormal="100" workbookViewId="0">
      <selection activeCell="B7" sqref="B7"/>
    </sheetView>
  </sheetViews>
  <sheetFormatPr defaultRowHeight="12.75"/>
  <cols>
    <col min="1" max="1" width="37.7109375" customWidth="1"/>
    <col min="2" max="2" width="18" customWidth="1"/>
  </cols>
  <sheetData>
    <row r="2" spans="1:2" ht="27" customHeight="1">
      <c r="A2" s="28" t="s">
        <v>9</v>
      </c>
      <c r="B2" s="29"/>
    </row>
    <row r="4" spans="1:2" ht="13.5" thickBot="1"/>
    <row r="5" spans="1:2" ht="38.25" customHeight="1" thickTop="1" thickBot="1">
      <c r="A5" s="13" t="s">
        <v>6</v>
      </c>
      <c r="B5" s="14">
        <v>2013</v>
      </c>
    </row>
    <row r="6" spans="1:2" ht="38.25" customHeight="1" thickTop="1" thickBot="1">
      <c r="A6" s="13" t="s">
        <v>7</v>
      </c>
      <c r="B6" s="15">
        <v>710</v>
      </c>
    </row>
    <row r="7" spans="1:2" ht="38.25" customHeight="1" thickTop="1" thickBot="1">
      <c r="A7" s="13" t="s">
        <v>8</v>
      </c>
      <c r="B7" s="15">
        <v>1066</v>
      </c>
    </row>
    <row r="8" spans="1:2" ht="13.5" thickTop="1"/>
  </sheetData>
  <mergeCells count="1">
    <mergeCell ref="A2:B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5"/>
  <sheetViews>
    <sheetView zoomScaleNormal="100" zoomScaleSheetLayoutView="75" workbookViewId="0">
      <selection activeCell="J43" sqref="J43"/>
    </sheetView>
  </sheetViews>
  <sheetFormatPr defaultRowHeight="12.75"/>
  <cols>
    <col min="3" max="3" width="3.28515625" customWidth="1"/>
    <col min="4" max="4" width="12.140625" customWidth="1"/>
    <col min="5" max="5" width="10.28515625" customWidth="1"/>
    <col min="6" max="6" width="5.28515625" customWidth="1"/>
    <col min="9" max="9" width="2.5703125" customWidth="1"/>
    <col min="10" max="10" width="12.28515625" customWidth="1"/>
    <col min="11" max="11" width="15.28515625" customWidth="1"/>
    <col min="12" max="12" width="10.85546875" customWidth="1"/>
    <col min="14" max="14" width="12" bestFit="1" customWidth="1"/>
  </cols>
  <sheetData>
    <row r="1" spans="1:21" ht="15.75" thickBot="1">
      <c r="J1" s="30" t="s">
        <v>5</v>
      </c>
      <c r="K1" s="30"/>
      <c r="O1" s="10"/>
    </row>
    <row r="2" spans="1:21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"/>
      <c r="M2" s="1"/>
    </row>
    <row r="4" spans="1:21" ht="29.25" customHeight="1">
      <c r="A4" s="25" t="s">
        <v>10</v>
      </c>
      <c r="B4" s="1"/>
      <c r="E4" s="31" t="s">
        <v>4</v>
      </c>
      <c r="F4" s="5"/>
      <c r="G4" s="1" t="s">
        <v>0</v>
      </c>
      <c r="H4" s="1"/>
      <c r="K4" s="31" t="s">
        <v>4</v>
      </c>
    </row>
    <row r="5" spans="1:21">
      <c r="A5" s="2" t="s">
        <v>1</v>
      </c>
      <c r="B5" s="2" t="s">
        <v>2</v>
      </c>
      <c r="C5" s="2"/>
      <c r="D5" s="2" t="s">
        <v>3</v>
      </c>
      <c r="E5" s="29"/>
      <c r="F5" s="5"/>
      <c r="G5" s="2" t="s">
        <v>1</v>
      </c>
      <c r="H5" s="2" t="s">
        <v>2</v>
      </c>
      <c r="I5" s="2"/>
      <c r="J5" s="2" t="s">
        <v>3</v>
      </c>
      <c r="K5" s="29"/>
    </row>
    <row r="6" spans="1:21">
      <c r="A6" s="3">
        <v>1</v>
      </c>
      <c r="B6" s="3">
        <f>Instructions!B6</f>
        <v>710</v>
      </c>
      <c r="C6" s="3"/>
      <c r="D6" s="37">
        <v>1</v>
      </c>
      <c r="E6" s="4">
        <f>D6/B6</f>
        <v>1.4084507042253522E-3</v>
      </c>
      <c r="F6" s="5"/>
      <c r="G6" s="3">
        <f>IF(OR(B45=" ",B45="+")," ",B45+1)</f>
        <v>1998</v>
      </c>
      <c r="H6" s="3">
        <f>IF(G6=" "," ",IF(G6&gt;3160,"+",B45+33))</f>
        <v>2030</v>
      </c>
      <c r="I6" s="3"/>
      <c r="J6" s="37">
        <f>IF(A46=" ", " ",IF(A46&gt;3160,"3 percent of income",D45+1))</f>
        <v>47</v>
      </c>
      <c r="K6" s="38">
        <f>IF(A46=" ", " ",IF(A46&gt;3160,0.03,D45/B45))</f>
        <v>2.3034551827741612E-2</v>
      </c>
    </row>
    <row r="7" spans="1:21">
      <c r="A7" s="3">
        <f>B6+1</f>
        <v>711</v>
      </c>
      <c r="B7" s="3">
        <f>IF(A7=" "," ",IF(A7&gt;3160,"+",B6+33))</f>
        <v>743</v>
      </c>
      <c r="C7" s="3"/>
      <c r="D7" s="37">
        <f>INT(Instructions!B6/33)-13</f>
        <v>8</v>
      </c>
      <c r="E7" s="4">
        <f>D7/B7</f>
        <v>1.0767160161507403E-2</v>
      </c>
      <c r="F7" s="5"/>
      <c r="G7" s="3">
        <f t="shared" ref="G7:G46" si="0">IF(OR(H6=" ",H6="+")," ",H6+1)</f>
        <v>2031</v>
      </c>
      <c r="H7" s="3">
        <f>IF(G7=" "," ",IF(G7&gt;3160,"+",H6+33))</f>
        <v>2063</v>
      </c>
      <c r="I7" s="3"/>
      <c r="J7" s="37">
        <f>IF(G7=" ", " ",IF(G7&gt;3160,"3 percent of income",J6+1))</f>
        <v>48</v>
      </c>
      <c r="K7" s="38">
        <f>IF(G7=" ", " ",IF(G7&gt;3160,0.03,J6/H6))</f>
        <v>2.3152709359605912E-2</v>
      </c>
    </row>
    <row r="8" spans="1:21">
      <c r="A8" s="3">
        <f t="shared" ref="A8:A45" si="1">IF(OR(B7=" ",B7="+")," ",B7+1)</f>
        <v>744</v>
      </c>
      <c r="B8" s="3">
        <f>IF(A8=" "," ",IF(A8&gt;3160,"+",B7+33))</f>
        <v>776</v>
      </c>
      <c r="C8" s="3"/>
      <c r="D8" s="37">
        <f>IF(A8&lt;500, " ",IF(A8&gt;3160,"3 percent of income",D7+1))</f>
        <v>9</v>
      </c>
      <c r="E8" s="12">
        <f>IF(A8&lt;500, " ",IF(A8&gt;3160,0.03,D7/B7))</f>
        <v>1.0767160161507403E-2</v>
      </c>
      <c r="F8" s="5"/>
      <c r="G8" s="3">
        <f t="shared" si="0"/>
        <v>2064</v>
      </c>
      <c r="H8" s="3">
        <f t="shared" ref="H8:H46" si="2">IF(G8=" "," ",IF(G8&gt;3160,"+",H7+33))</f>
        <v>2096</v>
      </c>
      <c r="I8" s="3"/>
      <c r="J8" s="37">
        <f t="shared" ref="J8:J46" si="3">IF(G8=" ", " ",IF(G8&gt;3160,"3 percent of income",J7+1))</f>
        <v>49</v>
      </c>
      <c r="K8" s="38">
        <f t="shared" ref="K8:K46" si="4">IF(G8=" ", " ",IF(G8&gt;3160,0.03,J7/H7))</f>
        <v>2.32670867668444E-2</v>
      </c>
    </row>
    <row r="9" spans="1:21">
      <c r="A9" s="3">
        <f t="shared" si="1"/>
        <v>777</v>
      </c>
      <c r="B9" s="3">
        <f t="shared" ref="B9:B45" si="5">IF(A9=" "," ",IF(A9&gt;3160,"+",B8+33))</f>
        <v>809</v>
      </c>
      <c r="C9" s="3"/>
      <c r="D9" s="37">
        <f>IF(A9=" ", " ",IF(A9&gt;3160,"3 percent of income",D8+1))</f>
        <v>10</v>
      </c>
      <c r="E9" s="12">
        <f>IF(A9=" ", " ",IF(A9&gt;3160,0.03,D8/B8))</f>
        <v>1.1597938144329897E-2</v>
      </c>
      <c r="F9" s="5"/>
      <c r="G9" s="3">
        <f t="shared" si="0"/>
        <v>2097</v>
      </c>
      <c r="H9" s="3">
        <f t="shared" si="2"/>
        <v>2129</v>
      </c>
      <c r="I9" s="3"/>
      <c r="J9" s="37">
        <f t="shared" si="3"/>
        <v>50</v>
      </c>
      <c r="K9" s="38">
        <f t="shared" si="4"/>
        <v>2.3377862595419848E-2</v>
      </c>
      <c r="M9" s="3"/>
      <c r="N9" s="3"/>
      <c r="O9" s="3"/>
      <c r="P9" s="3"/>
    </row>
    <row r="10" spans="1:21">
      <c r="A10" s="3">
        <f t="shared" si="1"/>
        <v>810</v>
      </c>
      <c r="B10" s="3">
        <f t="shared" si="5"/>
        <v>842</v>
      </c>
      <c r="C10" s="3"/>
      <c r="D10" s="37">
        <f t="shared" ref="D10:D45" si="6">IF(A10=" ", " ",IF(A10&gt;3160,"3 percent of income",D9+1))</f>
        <v>11</v>
      </c>
      <c r="E10" s="12">
        <f t="shared" ref="E10:E45" si="7">IF(A10=" ", " ",IF(A10&gt;3160,0.03,D9/B9))</f>
        <v>1.2360939431396786E-2</v>
      </c>
      <c r="F10" s="5"/>
      <c r="G10" s="3">
        <f t="shared" si="0"/>
        <v>2130</v>
      </c>
      <c r="H10" s="3">
        <f t="shared" si="2"/>
        <v>2162</v>
      </c>
      <c r="I10" s="3"/>
      <c r="J10" s="37">
        <f t="shared" si="3"/>
        <v>51</v>
      </c>
      <c r="K10" s="38">
        <f t="shared" si="4"/>
        <v>2.3485204321277594E-2</v>
      </c>
      <c r="M10" s="3"/>
      <c r="N10" s="3"/>
      <c r="O10" s="3"/>
      <c r="P10" s="3"/>
    </row>
    <row r="11" spans="1:21">
      <c r="A11" s="3">
        <f t="shared" si="1"/>
        <v>843</v>
      </c>
      <c r="B11" s="3">
        <f t="shared" si="5"/>
        <v>875</v>
      </c>
      <c r="C11" s="3"/>
      <c r="D11" s="37">
        <f t="shared" si="6"/>
        <v>12</v>
      </c>
      <c r="E11" s="12">
        <f t="shared" si="7"/>
        <v>1.3064133016627079E-2</v>
      </c>
      <c r="F11" s="5"/>
      <c r="G11" s="3">
        <f t="shared" si="0"/>
        <v>2163</v>
      </c>
      <c r="H11" s="3">
        <f t="shared" si="2"/>
        <v>2195</v>
      </c>
      <c r="I11" s="3"/>
      <c r="J11" s="37">
        <f t="shared" si="3"/>
        <v>52</v>
      </c>
      <c r="K11" s="38">
        <f t="shared" si="4"/>
        <v>2.3589269195189638E-2</v>
      </c>
      <c r="M11" s="3"/>
      <c r="N11" s="3"/>
      <c r="O11" s="3"/>
      <c r="P11" s="3"/>
    </row>
    <row r="12" spans="1:21">
      <c r="A12" s="3">
        <f t="shared" si="1"/>
        <v>876</v>
      </c>
      <c r="B12" s="3">
        <f t="shared" si="5"/>
        <v>908</v>
      </c>
      <c r="C12" s="3"/>
      <c r="D12" s="37">
        <f t="shared" si="6"/>
        <v>13</v>
      </c>
      <c r="E12" s="12">
        <f t="shared" si="7"/>
        <v>1.3714285714285714E-2</v>
      </c>
      <c r="F12" s="5"/>
      <c r="G12" s="3">
        <f t="shared" si="0"/>
        <v>2196</v>
      </c>
      <c r="H12" s="3">
        <f t="shared" si="2"/>
        <v>2228</v>
      </c>
      <c r="I12" s="3"/>
      <c r="J12" s="37">
        <f t="shared" si="3"/>
        <v>53</v>
      </c>
      <c r="K12" s="38">
        <f t="shared" si="4"/>
        <v>2.369020501138952E-2</v>
      </c>
      <c r="M12" s="3"/>
      <c r="N12" s="3"/>
      <c r="O12" s="3"/>
      <c r="P12" s="3"/>
      <c r="Q12" s="3"/>
      <c r="R12" s="11"/>
      <c r="U12">
        <v>11</v>
      </c>
    </row>
    <row r="13" spans="1:21">
      <c r="A13" s="3">
        <f t="shared" si="1"/>
        <v>909</v>
      </c>
      <c r="B13" s="3">
        <f t="shared" si="5"/>
        <v>941</v>
      </c>
      <c r="C13" s="3"/>
      <c r="D13" s="37">
        <f t="shared" si="6"/>
        <v>14</v>
      </c>
      <c r="E13" s="12">
        <f t="shared" si="7"/>
        <v>1.4317180616740088E-2</v>
      </c>
      <c r="F13" s="5"/>
      <c r="G13" s="3">
        <f t="shared" si="0"/>
        <v>2229</v>
      </c>
      <c r="H13" s="3">
        <f t="shared" si="2"/>
        <v>2261</v>
      </c>
      <c r="I13" s="3"/>
      <c r="J13" s="37">
        <f t="shared" si="3"/>
        <v>54</v>
      </c>
      <c r="K13" s="38">
        <f t="shared" si="4"/>
        <v>2.378815080789946E-2</v>
      </c>
      <c r="M13" s="3"/>
      <c r="N13" s="3"/>
      <c r="O13" s="3"/>
      <c r="P13" s="3"/>
      <c r="Q13" s="3"/>
      <c r="R13" s="11"/>
    </row>
    <row r="14" spans="1:21">
      <c r="A14" s="3">
        <f t="shared" si="1"/>
        <v>942</v>
      </c>
      <c r="B14" s="3">
        <f t="shared" si="5"/>
        <v>974</v>
      </c>
      <c r="C14" s="3"/>
      <c r="D14" s="37">
        <f t="shared" si="6"/>
        <v>15</v>
      </c>
      <c r="E14" s="12">
        <f t="shared" si="7"/>
        <v>1.487778958554729E-2</v>
      </c>
      <c r="F14" s="5"/>
      <c r="G14" s="3">
        <f t="shared" si="0"/>
        <v>2262</v>
      </c>
      <c r="H14" s="3">
        <f t="shared" si="2"/>
        <v>2294</v>
      </c>
      <c r="I14" s="3"/>
      <c r="J14" s="37">
        <f t="shared" si="3"/>
        <v>55</v>
      </c>
      <c r="K14" s="38">
        <f t="shared" si="4"/>
        <v>2.3883237505528527E-2</v>
      </c>
      <c r="M14" s="3"/>
      <c r="N14" s="3"/>
      <c r="O14" s="3"/>
      <c r="P14" s="3"/>
      <c r="Q14" s="3"/>
      <c r="R14" s="11"/>
    </row>
    <row r="15" spans="1:21">
      <c r="A15" s="3">
        <f t="shared" si="1"/>
        <v>975</v>
      </c>
      <c r="B15" s="3">
        <f t="shared" si="5"/>
        <v>1007</v>
      </c>
      <c r="C15" s="3"/>
      <c r="D15" s="37">
        <f t="shared" si="6"/>
        <v>16</v>
      </c>
      <c r="E15" s="12">
        <f t="shared" si="7"/>
        <v>1.5400410677618069E-2</v>
      </c>
      <c r="F15" s="5"/>
      <c r="G15" s="3">
        <f t="shared" si="0"/>
        <v>2295</v>
      </c>
      <c r="H15" s="3">
        <f t="shared" si="2"/>
        <v>2327</v>
      </c>
      <c r="I15" s="3"/>
      <c r="J15" s="37">
        <f t="shared" si="3"/>
        <v>56</v>
      </c>
      <c r="K15" s="38">
        <f t="shared" si="4"/>
        <v>2.3975588491717523E-2</v>
      </c>
      <c r="M15" s="3"/>
      <c r="N15" s="3"/>
      <c r="O15" s="3"/>
      <c r="P15" s="3"/>
      <c r="Q15" s="3"/>
      <c r="R15" s="11"/>
    </row>
    <row r="16" spans="1:21">
      <c r="A16" s="3">
        <f t="shared" si="1"/>
        <v>1008</v>
      </c>
      <c r="B16" s="3">
        <f t="shared" si="5"/>
        <v>1040</v>
      </c>
      <c r="C16" s="3"/>
      <c r="D16" s="37">
        <f t="shared" si="6"/>
        <v>17</v>
      </c>
      <c r="E16" s="12">
        <f t="shared" si="7"/>
        <v>1.5888778550148957E-2</v>
      </c>
      <c r="F16" s="5"/>
      <c r="G16" s="3">
        <f t="shared" si="0"/>
        <v>2328</v>
      </c>
      <c r="H16" s="3">
        <f t="shared" si="2"/>
        <v>2360</v>
      </c>
      <c r="I16" s="3"/>
      <c r="J16" s="37">
        <f t="shared" si="3"/>
        <v>57</v>
      </c>
      <c r="K16" s="38">
        <f t="shared" si="4"/>
        <v>2.4065320154705628E-2</v>
      </c>
      <c r="M16" s="3"/>
      <c r="N16" s="3"/>
      <c r="O16" s="3"/>
      <c r="P16" s="3"/>
      <c r="Q16" s="3"/>
      <c r="R16" s="11"/>
    </row>
    <row r="17" spans="1:18">
      <c r="A17" s="3">
        <f t="shared" si="1"/>
        <v>1041</v>
      </c>
      <c r="B17" s="3">
        <f t="shared" si="5"/>
        <v>1073</v>
      </c>
      <c r="C17" s="3"/>
      <c r="D17" s="37">
        <f t="shared" si="6"/>
        <v>18</v>
      </c>
      <c r="E17" s="12">
        <f t="shared" si="7"/>
        <v>1.6346153846153847E-2</v>
      </c>
      <c r="F17" s="5"/>
      <c r="G17" s="3">
        <f t="shared" si="0"/>
        <v>2361</v>
      </c>
      <c r="H17" s="3">
        <f t="shared" si="2"/>
        <v>2393</v>
      </c>
      <c r="I17" s="3"/>
      <c r="J17" s="37">
        <f t="shared" si="3"/>
        <v>58</v>
      </c>
      <c r="K17" s="38">
        <f t="shared" si="4"/>
        <v>2.4152542372881357E-2</v>
      </c>
      <c r="Q17" s="3"/>
      <c r="R17" s="11"/>
    </row>
    <row r="18" spans="1:18">
      <c r="A18" s="3">
        <f t="shared" si="1"/>
        <v>1074</v>
      </c>
      <c r="B18" s="3">
        <f t="shared" si="5"/>
        <v>1106</v>
      </c>
      <c r="C18" s="3"/>
      <c r="D18" s="37">
        <f t="shared" si="6"/>
        <v>19</v>
      </c>
      <c r="E18" s="12">
        <f t="shared" si="7"/>
        <v>1.6775396085740912E-2</v>
      </c>
      <c r="F18" s="5"/>
      <c r="G18" s="3">
        <f t="shared" si="0"/>
        <v>2394</v>
      </c>
      <c r="H18" s="3">
        <f t="shared" si="2"/>
        <v>2426</v>
      </c>
      <c r="I18" s="3"/>
      <c r="J18" s="37">
        <f t="shared" si="3"/>
        <v>59</v>
      </c>
      <c r="K18" s="38">
        <f t="shared" si="4"/>
        <v>2.423735896364396E-2</v>
      </c>
      <c r="Q18" s="3"/>
      <c r="R18" s="11"/>
    </row>
    <row r="19" spans="1:18">
      <c r="A19" s="3">
        <f t="shared" si="1"/>
        <v>1107</v>
      </c>
      <c r="B19" s="3">
        <f t="shared" si="5"/>
        <v>1139</v>
      </c>
      <c r="C19" s="3"/>
      <c r="D19" s="37">
        <f t="shared" si="6"/>
        <v>20</v>
      </c>
      <c r="E19" s="12">
        <f t="shared" si="7"/>
        <v>1.7179023508137433E-2</v>
      </c>
      <c r="F19" s="5"/>
      <c r="G19" s="3">
        <f t="shared" si="0"/>
        <v>2427</v>
      </c>
      <c r="H19" s="3">
        <f t="shared" si="2"/>
        <v>2459</v>
      </c>
      <c r="I19" s="3"/>
      <c r="J19" s="37">
        <f t="shared" si="3"/>
        <v>60</v>
      </c>
      <c r="K19" s="38">
        <f t="shared" si="4"/>
        <v>2.4319868095630668E-2</v>
      </c>
      <c r="Q19" s="3"/>
      <c r="R19" s="11"/>
    </row>
    <row r="20" spans="1:18">
      <c r="A20" s="3">
        <f t="shared" si="1"/>
        <v>1140</v>
      </c>
      <c r="B20" s="3">
        <f t="shared" si="5"/>
        <v>1172</v>
      </c>
      <c r="C20" s="3"/>
      <c r="D20" s="37">
        <f t="shared" si="6"/>
        <v>21</v>
      </c>
      <c r="E20" s="12">
        <f t="shared" si="7"/>
        <v>1.755926251097454E-2</v>
      </c>
      <c r="F20" s="5"/>
      <c r="G20" s="3">
        <f t="shared" si="0"/>
        <v>2460</v>
      </c>
      <c r="H20" s="3">
        <f t="shared" si="2"/>
        <v>2492</v>
      </c>
      <c r="I20" s="3"/>
      <c r="J20" s="37">
        <f t="shared" si="3"/>
        <v>61</v>
      </c>
      <c r="K20" s="38">
        <f t="shared" si="4"/>
        <v>2.4400162667751118E-2</v>
      </c>
      <c r="Q20" s="3"/>
      <c r="R20" s="11"/>
    </row>
    <row r="21" spans="1:18">
      <c r="A21" s="3">
        <f t="shared" si="1"/>
        <v>1173</v>
      </c>
      <c r="B21" s="3">
        <f t="shared" si="5"/>
        <v>1205</v>
      </c>
      <c r="C21" s="3"/>
      <c r="D21" s="37">
        <f t="shared" si="6"/>
        <v>22</v>
      </c>
      <c r="E21" s="12">
        <f t="shared" si="7"/>
        <v>1.7918088737201365E-2</v>
      </c>
      <c r="F21" s="5"/>
      <c r="G21" s="3">
        <f t="shared" si="0"/>
        <v>2493</v>
      </c>
      <c r="H21" s="3">
        <f t="shared" si="2"/>
        <v>2525</v>
      </c>
      <c r="I21" s="3"/>
      <c r="J21" s="37">
        <f t="shared" si="3"/>
        <v>62</v>
      </c>
      <c r="K21" s="38">
        <f t="shared" si="4"/>
        <v>2.4478330658105937E-2</v>
      </c>
      <c r="Q21" s="3"/>
      <c r="R21" s="11"/>
    </row>
    <row r="22" spans="1:18">
      <c r="A22" s="3">
        <f t="shared" si="1"/>
        <v>1206</v>
      </c>
      <c r="B22" s="3">
        <f t="shared" si="5"/>
        <v>1238</v>
      </c>
      <c r="C22" s="3"/>
      <c r="D22" s="37">
        <f t="shared" si="6"/>
        <v>23</v>
      </c>
      <c r="E22" s="12">
        <f t="shared" si="7"/>
        <v>1.8257261410788383E-2</v>
      </c>
      <c r="F22" s="5"/>
      <c r="G22" s="3">
        <f t="shared" si="0"/>
        <v>2526</v>
      </c>
      <c r="H22" s="3">
        <f t="shared" si="2"/>
        <v>2558</v>
      </c>
      <c r="I22" s="3"/>
      <c r="J22" s="37">
        <f t="shared" si="3"/>
        <v>63</v>
      </c>
      <c r="K22" s="38">
        <f t="shared" si="4"/>
        <v>2.4554455445544555E-2</v>
      </c>
      <c r="Q22" s="3"/>
      <c r="R22" s="11"/>
    </row>
    <row r="23" spans="1:18">
      <c r="A23" s="3">
        <f t="shared" si="1"/>
        <v>1239</v>
      </c>
      <c r="B23" s="3">
        <f t="shared" si="5"/>
        <v>1271</v>
      </c>
      <c r="C23" s="3"/>
      <c r="D23" s="37">
        <f t="shared" si="6"/>
        <v>24</v>
      </c>
      <c r="E23" s="12">
        <f t="shared" si="7"/>
        <v>1.8578352180936994E-2</v>
      </c>
      <c r="F23" s="5"/>
      <c r="G23" s="3">
        <f t="shared" si="0"/>
        <v>2559</v>
      </c>
      <c r="H23" s="3">
        <f t="shared" si="2"/>
        <v>2591</v>
      </c>
      <c r="I23" s="3"/>
      <c r="J23" s="37">
        <f t="shared" si="3"/>
        <v>64</v>
      </c>
      <c r="K23" s="38">
        <f t="shared" si="4"/>
        <v>2.4628616106333073E-2</v>
      </c>
      <c r="Q23" s="3"/>
      <c r="R23" s="11"/>
    </row>
    <row r="24" spans="1:18">
      <c r="A24" s="3">
        <f t="shared" si="1"/>
        <v>1272</v>
      </c>
      <c r="B24" s="3">
        <f t="shared" si="5"/>
        <v>1304</v>
      </c>
      <c r="C24" s="3"/>
      <c r="D24" s="37">
        <f t="shared" si="6"/>
        <v>25</v>
      </c>
      <c r="E24" s="12">
        <f t="shared" si="7"/>
        <v>1.8882769472856019E-2</v>
      </c>
      <c r="F24" s="5"/>
      <c r="G24" s="3">
        <f t="shared" si="0"/>
        <v>2592</v>
      </c>
      <c r="H24" s="3">
        <f t="shared" si="2"/>
        <v>2624</v>
      </c>
      <c r="I24" s="3"/>
      <c r="J24" s="37">
        <f t="shared" si="3"/>
        <v>65</v>
      </c>
      <c r="K24" s="38">
        <f t="shared" si="4"/>
        <v>2.4700887688151294E-2</v>
      </c>
      <c r="Q24" s="3"/>
      <c r="R24" s="11"/>
    </row>
    <row r="25" spans="1:18">
      <c r="A25" s="3">
        <f t="shared" si="1"/>
        <v>1305</v>
      </c>
      <c r="B25" s="3">
        <f t="shared" si="5"/>
        <v>1337</v>
      </c>
      <c r="C25" s="3"/>
      <c r="D25" s="37">
        <f t="shared" si="6"/>
        <v>26</v>
      </c>
      <c r="E25" s="12">
        <f t="shared" si="7"/>
        <v>1.9171779141104295E-2</v>
      </c>
      <c r="F25" s="5"/>
      <c r="G25" s="3">
        <f t="shared" si="0"/>
        <v>2625</v>
      </c>
      <c r="H25" s="3">
        <f t="shared" si="2"/>
        <v>2657</v>
      </c>
      <c r="I25" s="3"/>
      <c r="J25" s="37">
        <f t="shared" si="3"/>
        <v>66</v>
      </c>
      <c r="K25" s="38">
        <f t="shared" si="4"/>
        <v>2.4771341463414635E-2</v>
      </c>
      <c r="Q25" s="3"/>
      <c r="R25" s="11"/>
    </row>
    <row r="26" spans="1:18">
      <c r="A26" s="3">
        <f t="shared" si="1"/>
        <v>1338</v>
      </c>
      <c r="B26" s="3">
        <f t="shared" si="5"/>
        <v>1370</v>
      </c>
      <c r="C26" s="3"/>
      <c r="D26" s="37">
        <f t="shared" si="6"/>
        <v>27</v>
      </c>
      <c r="E26" s="12">
        <f t="shared" si="7"/>
        <v>1.944652206432311E-2</v>
      </c>
      <c r="F26" s="5"/>
      <c r="G26" s="3">
        <f t="shared" si="0"/>
        <v>2658</v>
      </c>
      <c r="H26" s="3">
        <f t="shared" si="2"/>
        <v>2690</v>
      </c>
      <c r="I26" s="3"/>
      <c r="J26" s="37">
        <f t="shared" si="3"/>
        <v>67</v>
      </c>
      <c r="K26" s="38">
        <f t="shared" si="4"/>
        <v>2.4840045163718478E-2</v>
      </c>
      <c r="Q26" s="3"/>
      <c r="R26" s="11"/>
    </row>
    <row r="27" spans="1:18">
      <c r="A27" s="3">
        <f t="shared" si="1"/>
        <v>1371</v>
      </c>
      <c r="B27" s="3">
        <f t="shared" si="5"/>
        <v>1403</v>
      </c>
      <c r="C27" s="3"/>
      <c r="D27" s="37">
        <f t="shared" si="6"/>
        <v>28</v>
      </c>
      <c r="E27" s="12">
        <f t="shared" si="7"/>
        <v>1.9708029197080291E-2</v>
      </c>
      <c r="F27" s="5"/>
      <c r="G27" s="3">
        <f t="shared" si="0"/>
        <v>2691</v>
      </c>
      <c r="H27" s="3">
        <f t="shared" si="2"/>
        <v>2723</v>
      </c>
      <c r="I27" s="3"/>
      <c r="J27" s="37">
        <f t="shared" si="3"/>
        <v>68</v>
      </c>
      <c r="K27" s="38">
        <f t="shared" si="4"/>
        <v>2.4907063197026021E-2</v>
      </c>
      <c r="Q27" s="3"/>
      <c r="R27" s="11"/>
    </row>
    <row r="28" spans="1:18">
      <c r="A28" s="3">
        <f t="shared" si="1"/>
        <v>1404</v>
      </c>
      <c r="B28" s="3">
        <f t="shared" si="5"/>
        <v>1436</v>
      </c>
      <c r="C28" s="3"/>
      <c r="D28" s="37">
        <f t="shared" si="6"/>
        <v>29</v>
      </c>
      <c r="E28" s="12">
        <f t="shared" si="7"/>
        <v>1.9957234497505347E-2</v>
      </c>
      <c r="F28" s="5"/>
      <c r="G28" s="3">
        <f t="shared" si="0"/>
        <v>2724</v>
      </c>
      <c r="H28" s="3">
        <f t="shared" si="2"/>
        <v>2756</v>
      </c>
      <c r="I28" s="3"/>
      <c r="J28" s="37">
        <f t="shared" si="3"/>
        <v>69</v>
      </c>
      <c r="K28" s="38">
        <f t="shared" si="4"/>
        <v>2.4972456849063532E-2</v>
      </c>
      <c r="Q28" s="3"/>
      <c r="R28" s="11"/>
    </row>
    <row r="29" spans="1:18">
      <c r="A29" s="3">
        <f t="shared" si="1"/>
        <v>1437</v>
      </c>
      <c r="B29" s="3">
        <f t="shared" si="5"/>
        <v>1469</v>
      </c>
      <c r="C29" s="3"/>
      <c r="D29" s="37">
        <f t="shared" si="6"/>
        <v>30</v>
      </c>
      <c r="E29" s="12">
        <f t="shared" si="7"/>
        <v>2.0194986072423399E-2</v>
      </c>
      <c r="F29" s="5"/>
      <c r="G29" s="3">
        <f t="shared" si="0"/>
        <v>2757</v>
      </c>
      <c r="H29" s="3">
        <f t="shared" si="2"/>
        <v>2789</v>
      </c>
      <c r="I29" s="3"/>
      <c r="J29" s="37">
        <f t="shared" si="3"/>
        <v>70</v>
      </c>
      <c r="K29" s="38">
        <f t="shared" si="4"/>
        <v>2.5036284470246733E-2</v>
      </c>
      <c r="Q29" s="3"/>
      <c r="R29" s="11"/>
    </row>
    <row r="30" spans="1:18">
      <c r="A30" s="3">
        <f t="shared" si="1"/>
        <v>1470</v>
      </c>
      <c r="B30" s="3">
        <f t="shared" si="5"/>
        <v>1502</v>
      </c>
      <c r="C30" s="3"/>
      <c r="D30" s="37">
        <f t="shared" si="6"/>
        <v>31</v>
      </c>
      <c r="E30" s="12">
        <f t="shared" si="7"/>
        <v>2.042205582028591E-2</v>
      </c>
      <c r="F30" s="5"/>
      <c r="G30" s="3">
        <f t="shared" si="0"/>
        <v>2790</v>
      </c>
      <c r="H30" s="3">
        <f t="shared" si="2"/>
        <v>2822</v>
      </c>
      <c r="I30" s="3"/>
      <c r="J30" s="37">
        <f t="shared" si="3"/>
        <v>71</v>
      </c>
      <c r="K30" s="38">
        <f t="shared" si="4"/>
        <v>2.509860164933668E-2</v>
      </c>
      <c r="Q30" s="3"/>
      <c r="R30" s="11"/>
    </row>
    <row r="31" spans="1:18">
      <c r="A31" s="3">
        <f t="shared" si="1"/>
        <v>1503</v>
      </c>
      <c r="B31" s="3">
        <f t="shared" si="5"/>
        <v>1535</v>
      </c>
      <c r="C31" s="3"/>
      <c r="D31" s="37">
        <f t="shared" si="6"/>
        <v>32</v>
      </c>
      <c r="E31" s="12">
        <f t="shared" si="7"/>
        <v>2.0639147802929428E-2</v>
      </c>
      <c r="F31" s="5"/>
      <c r="G31" s="3">
        <f t="shared" si="0"/>
        <v>2823</v>
      </c>
      <c r="H31" s="3">
        <f t="shared" si="2"/>
        <v>2855</v>
      </c>
      <c r="I31" s="3"/>
      <c r="J31" s="37">
        <f t="shared" si="3"/>
        <v>72</v>
      </c>
      <c r="K31" s="38">
        <f t="shared" si="4"/>
        <v>2.5159461374911412E-2</v>
      </c>
      <c r="Q31" s="3"/>
      <c r="R31" s="11"/>
    </row>
    <row r="32" spans="1:18">
      <c r="A32" s="3">
        <f t="shared" si="1"/>
        <v>1536</v>
      </c>
      <c r="B32" s="3">
        <f t="shared" si="5"/>
        <v>1568</v>
      </c>
      <c r="C32" s="3"/>
      <c r="D32" s="37">
        <f t="shared" si="6"/>
        <v>33</v>
      </c>
      <c r="E32" s="12">
        <f t="shared" si="7"/>
        <v>2.0846905537459284E-2</v>
      </c>
      <c r="F32" s="5"/>
      <c r="G32" s="3">
        <f t="shared" si="0"/>
        <v>2856</v>
      </c>
      <c r="H32" s="3">
        <f t="shared" si="2"/>
        <v>2888</v>
      </c>
      <c r="I32" s="3"/>
      <c r="J32" s="37">
        <f t="shared" si="3"/>
        <v>73</v>
      </c>
      <c r="K32" s="38">
        <f t="shared" si="4"/>
        <v>2.5218914185639228E-2</v>
      </c>
      <c r="Q32" s="3"/>
      <c r="R32" s="11"/>
    </row>
    <row r="33" spans="1:18">
      <c r="A33" s="3">
        <f t="shared" si="1"/>
        <v>1569</v>
      </c>
      <c r="B33" s="3">
        <f t="shared" si="5"/>
        <v>1601</v>
      </c>
      <c r="C33" s="3"/>
      <c r="D33" s="37">
        <f t="shared" si="6"/>
        <v>34</v>
      </c>
      <c r="E33" s="12">
        <f t="shared" si="7"/>
        <v>2.1045918367346938E-2</v>
      </c>
      <c r="F33" s="5"/>
      <c r="G33" s="3">
        <f t="shared" si="0"/>
        <v>2889</v>
      </c>
      <c r="H33" s="3">
        <f t="shared" si="2"/>
        <v>2921</v>
      </c>
      <c r="I33" s="3"/>
      <c r="J33" s="37">
        <f t="shared" si="3"/>
        <v>74</v>
      </c>
      <c r="K33" s="38">
        <f t="shared" si="4"/>
        <v>2.5277008310249309E-2</v>
      </c>
      <c r="Q33" s="3"/>
      <c r="R33" s="11"/>
    </row>
    <row r="34" spans="1:18">
      <c r="A34" s="3">
        <f t="shared" si="1"/>
        <v>1602</v>
      </c>
      <c r="B34" s="3">
        <f t="shared" si="5"/>
        <v>1634</v>
      </c>
      <c r="C34" s="3"/>
      <c r="D34" s="37">
        <f t="shared" si="6"/>
        <v>35</v>
      </c>
      <c r="E34" s="12">
        <f t="shared" si="7"/>
        <v>2.1236727045596503E-2</v>
      </c>
      <c r="F34" s="5"/>
      <c r="G34" s="3">
        <f t="shared" si="0"/>
        <v>2922</v>
      </c>
      <c r="H34" s="3">
        <f t="shared" si="2"/>
        <v>2954</v>
      </c>
      <c r="I34" s="3"/>
      <c r="J34" s="37">
        <f t="shared" si="3"/>
        <v>75</v>
      </c>
      <c r="K34" s="38">
        <f t="shared" si="4"/>
        <v>2.5333789798014379E-2</v>
      </c>
      <c r="Q34" s="3"/>
      <c r="R34" s="11"/>
    </row>
    <row r="35" spans="1:18">
      <c r="A35" s="3">
        <f t="shared" si="1"/>
        <v>1635</v>
      </c>
      <c r="B35" s="3">
        <f t="shared" si="5"/>
        <v>1667</v>
      </c>
      <c r="C35" s="3"/>
      <c r="D35" s="37">
        <f t="shared" si="6"/>
        <v>36</v>
      </c>
      <c r="E35" s="12">
        <f t="shared" si="7"/>
        <v>2.1419828641370868E-2</v>
      </c>
      <c r="F35" s="5"/>
      <c r="G35" s="3">
        <f t="shared" si="0"/>
        <v>2955</v>
      </c>
      <c r="H35" s="3">
        <f t="shared" si="2"/>
        <v>2987</v>
      </c>
      <c r="I35" s="3"/>
      <c r="J35" s="37">
        <f t="shared" si="3"/>
        <v>76</v>
      </c>
      <c r="K35" s="38">
        <f t="shared" si="4"/>
        <v>2.5389302640487475E-2</v>
      </c>
      <c r="Q35" s="3"/>
      <c r="R35" s="11"/>
    </row>
    <row r="36" spans="1:18">
      <c r="A36" s="3">
        <f t="shared" si="1"/>
        <v>1668</v>
      </c>
      <c r="B36" s="3">
        <f t="shared" si="5"/>
        <v>1700</v>
      </c>
      <c r="C36" s="3"/>
      <c r="D36" s="37">
        <f t="shared" si="6"/>
        <v>37</v>
      </c>
      <c r="E36" s="12">
        <f t="shared" si="7"/>
        <v>2.1595680863827234E-2</v>
      </c>
      <c r="F36" s="5"/>
      <c r="G36" s="3">
        <f t="shared" si="0"/>
        <v>2988</v>
      </c>
      <c r="H36" s="3">
        <f t="shared" si="2"/>
        <v>3020</v>
      </c>
      <c r="I36" s="3"/>
      <c r="J36" s="37">
        <f t="shared" si="3"/>
        <v>77</v>
      </c>
      <c r="K36" s="38">
        <f t="shared" si="4"/>
        <v>2.5443588885169066E-2</v>
      </c>
      <c r="Q36" s="3"/>
      <c r="R36" s="11"/>
    </row>
    <row r="37" spans="1:18">
      <c r="A37" s="3">
        <f t="shared" si="1"/>
        <v>1701</v>
      </c>
      <c r="B37" s="3">
        <f t="shared" si="5"/>
        <v>1733</v>
      </c>
      <c r="C37" s="3"/>
      <c r="D37" s="37">
        <f t="shared" si="6"/>
        <v>38</v>
      </c>
      <c r="E37" s="12">
        <f t="shared" si="7"/>
        <v>2.1764705882352939E-2</v>
      </c>
      <c r="F37" s="5"/>
      <c r="G37" s="3">
        <f t="shared" si="0"/>
        <v>3021</v>
      </c>
      <c r="H37" s="3">
        <f t="shared" si="2"/>
        <v>3053</v>
      </c>
      <c r="I37" s="3"/>
      <c r="J37" s="37">
        <f t="shared" si="3"/>
        <v>78</v>
      </c>
      <c r="K37" s="38">
        <f t="shared" si="4"/>
        <v>2.5496688741721854E-2</v>
      </c>
      <c r="Q37" s="3"/>
      <c r="R37" s="11"/>
    </row>
    <row r="38" spans="1:18">
      <c r="A38" s="3">
        <f t="shared" si="1"/>
        <v>1734</v>
      </c>
      <c r="B38" s="3">
        <f t="shared" si="5"/>
        <v>1766</v>
      </c>
      <c r="C38" s="3"/>
      <c r="D38" s="37">
        <f t="shared" si="6"/>
        <v>39</v>
      </c>
      <c r="E38" s="12">
        <f t="shared" si="7"/>
        <v>2.1927293710328911E-2</v>
      </c>
      <c r="F38" s="5"/>
      <c r="G38" s="3">
        <f t="shared" si="0"/>
        <v>3054</v>
      </c>
      <c r="H38" s="3">
        <f t="shared" si="2"/>
        <v>3086</v>
      </c>
      <c r="I38" s="3"/>
      <c r="J38" s="37">
        <f t="shared" si="3"/>
        <v>79</v>
      </c>
      <c r="K38" s="38">
        <f t="shared" si="4"/>
        <v>2.5548640681297086E-2</v>
      </c>
      <c r="Q38" s="3"/>
      <c r="R38" s="11"/>
    </row>
    <row r="39" spans="1:18">
      <c r="A39" s="3">
        <f t="shared" si="1"/>
        <v>1767</v>
      </c>
      <c r="B39" s="3">
        <f t="shared" si="5"/>
        <v>1799</v>
      </c>
      <c r="C39" s="3"/>
      <c r="D39" s="37">
        <f t="shared" si="6"/>
        <v>40</v>
      </c>
      <c r="E39" s="12">
        <f t="shared" si="7"/>
        <v>2.2083805209513023E-2</v>
      </c>
      <c r="F39" s="5"/>
      <c r="G39" s="3">
        <f t="shared" si="0"/>
        <v>3087</v>
      </c>
      <c r="H39" s="3">
        <f t="shared" si="2"/>
        <v>3119</v>
      </c>
      <c r="I39" s="3"/>
      <c r="J39" s="37">
        <f t="shared" si="3"/>
        <v>80</v>
      </c>
      <c r="K39" s="38">
        <f t="shared" si="4"/>
        <v>2.5599481529488009E-2</v>
      </c>
    </row>
    <row r="40" spans="1:18">
      <c r="A40" s="3">
        <f t="shared" si="1"/>
        <v>1800</v>
      </c>
      <c r="B40" s="3">
        <f t="shared" si="5"/>
        <v>1832</v>
      </c>
      <c r="C40" s="3"/>
      <c r="D40" s="37">
        <f t="shared" si="6"/>
        <v>41</v>
      </c>
      <c r="E40" s="12">
        <f t="shared" si="7"/>
        <v>2.2234574763757644E-2</v>
      </c>
      <c r="F40" s="5"/>
      <c r="G40" s="3">
        <f t="shared" si="0"/>
        <v>3120</v>
      </c>
      <c r="H40" s="3">
        <f t="shared" si="2"/>
        <v>3152</v>
      </c>
      <c r="I40" s="3"/>
      <c r="J40" s="37">
        <f t="shared" si="3"/>
        <v>81</v>
      </c>
      <c r="K40" s="38">
        <f t="shared" si="4"/>
        <v>2.5649246553382493E-2</v>
      </c>
    </row>
    <row r="41" spans="1:18">
      <c r="A41" s="3">
        <f t="shared" si="1"/>
        <v>1833</v>
      </c>
      <c r="B41" s="3">
        <f t="shared" si="5"/>
        <v>1865</v>
      </c>
      <c r="C41" s="3"/>
      <c r="D41" s="37">
        <f t="shared" si="6"/>
        <v>42</v>
      </c>
      <c r="E41" s="12">
        <f t="shared" si="7"/>
        <v>2.2379912663755459E-2</v>
      </c>
      <c r="F41" s="5"/>
      <c r="G41" s="3">
        <f t="shared" si="0"/>
        <v>3153</v>
      </c>
      <c r="H41" s="3">
        <f t="shared" si="2"/>
        <v>3185</v>
      </c>
      <c r="I41" s="3"/>
      <c r="J41" s="37">
        <f t="shared" si="3"/>
        <v>82</v>
      </c>
      <c r="K41" s="38">
        <f t="shared" si="4"/>
        <v>2.5697969543147209E-2</v>
      </c>
    </row>
    <row r="42" spans="1:18">
      <c r="A42" s="3">
        <f t="shared" si="1"/>
        <v>1866</v>
      </c>
      <c r="B42" s="3">
        <f t="shared" si="5"/>
        <v>1898</v>
      </c>
      <c r="C42" s="3"/>
      <c r="D42" s="37">
        <f t="shared" si="6"/>
        <v>43</v>
      </c>
      <c r="E42" s="12">
        <f t="shared" si="7"/>
        <v>2.2520107238605896E-2</v>
      </c>
      <c r="F42" s="5"/>
      <c r="G42" s="3">
        <f t="shared" si="0"/>
        <v>3186</v>
      </c>
      <c r="H42" s="3" t="str">
        <f t="shared" si="2"/>
        <v>+</v>
      </c>
      <c r="I42" s="3"/>
      <c r="J42" s="37" t="str">
        <f>IF(G42=" ", " ",IF(G42&gt;3160,"3 % of income",J41+1))</f>
        <v>3 % of income</v>
      </c>
      <c r="K42" s="38">
        <f t="shared" si="4"/>
        <v>0.03</v>
      </c>
    </row>
    <row r="43" spans="1:18">
      <c r="A43" s="3">
        <f t="shared" si="1"/>
        <v>1899</v>
      </c>
      <c r="B43" s="3">
        <f t="shared" si="5"/>
        <v>1931</v>
      </c>
      <c r="C43" s="3"/>
      <c r="D43" s="37">
        <f t="shared" si="6"/>
        <v>44</v>
      </c>
      <c r="E43" s="12">
        <f t="shared" si="7"/>
        <v>2.2655426765015807E-2</v>
      </c>
      <c r="F43" s="5"/>
      <c r="G43" s="3" t="str">
        <f t="shared" si="0"/>
        <v xml:space="preserve"> </v>
      </c>
      <c r="H43" s="3" t="str">
        <f t="shared" si="2"/>
        <v xml:space="preserve"> </v>
      </c>
      <c r="I43" s="3"/>
      <c r="J43" s="20" t="str">
        <f t="shared" si="3"/>
        <v xml:space="preserve"> </v>
      </c>
      <c r="K43" s="12" t="str">
        <f t="shared" si="4"/>
        <v xml:space="preserve"> </v>
      </c>
    </row>
    <row r="44" spans="1:18">
      <c r="A44" s="3">
        <f t="shared" si="1"/>
        <v>1932</v>
      </c>
      <c r="B44" s="3">
        <f t="shared" si="5"/>
        <v>1964</v>
      </c>
      <c r="C44" s="3"/>
      <c r="D44" s="37">
        <f t="shared" si="6"/>
        <v>45</v>
      </c>
      <c r="E44" s="12">
        <f t="shared" si="7"/>
        <v>2.2786121180735371E-2</v>
      </c>
      <c r="F44" s="5"/>
      <c r="G44" s="3" t="str">
        <f t="shared" si="0"/>
        <v xml:space="preserve"> </v>
      </c>
      <c r="H44" s="3" t="str">
        <f t="shared" si="2"/>
        <v xml:space="preserve"> </v>
      </c>
      <c r="I44" s="3"/>
      <c r="J44" s="16" t="str">
        <f>IF(G44=" ", " ",IF(G44&gt;3160,"3 % of income",J43+1))</f>
        <v xml:space="preserve"> </v>
      </c>
      <c r="K44" s="12" t="str">
        <f t="shared" si="4"/>
        <v xml:space="preserve"> </v>
      </c>
    </row>
    <row r="45" spans="1:18">
      <c r="A45" s="3">
        <f t="shared" si="1"/>
        <v>1965</v>
      </c>
      <c r="B45" s="3">
        <f t="shared" si="5"/>
        <v>1997</v>
      </c>
      <c r="C45" s="3"/>
      <c r="D45" s="37">
        <f t="shared" si="6"/>
        <v>46</v>
      </c>
      <c r="E45" s="12">
        <f t="shared" si="7"/>
        <v>2.2912423625254582E-2</v>
      </c>
      <c r="F45" s="5"/>
      <c r="G45" s="3" t="str">
        <f t="shared" si="0"/>
        <v xml:space="preserve"> </v>
      </c>
      <c r="H45" s="3" t="str">
        <f t="shared" si="2"/>
        <v xml:space="preserve"> </v>
      </c>
      <c r="I45" s="3"/>
      <c r="J45" s="3" t="str">
        <f t="shared" si="3"/>
        <v xml:space="preserve"> </v>
      </c>
      <c r="K45" s="12" t="str">
        <f t="shared" si="4"/>
        <v xml:space="preserve"> </v>
      </c>
    </row>
    <row r="46" spans="1:18">
      <c r="F46" s="24"/>
      <c r="G46" s="3" t="str">
        <f t="shared" si="0"/>
        <v xml:space="preserve"> </v>
      </c>
      <c r="H46" s="3" t="str">
        <f t="shared" si="2"/>
        <v xml:space="preserve"> </v>
      </c>
      <c r="I46" s="3"/>
      <c r="J46" s="3" t="str">
        <f t="shared" si="3"/>
        <v xml:space="preserve"> </v>
      </c>
      <c r="K46" s="12" t="str">
        <f t="shared" si="4"/>
        <v xml:space="preserve"> </v>
      </c>
    </row>
    <row r="47" spans="1:18">
      <c r="J47" s="3" t="str">
        <f>IF(G47&lt;500, " ",IF(G47&gt;3160,"3 percent of income",J46+1))</f>
        <v xml:space="preserve"> </v>
      </c>
      <c r="K47" s="12" t="str">
        <f>IF(G47&lt;500, " ",IF(G47&gt;3160,0.03,J46/H46))</f>
        <v xml:space="preserve"> </v>
      </c>
    </row>
    <row r="48" spans="1:18">
      <c r="J48" s="3" t="str">
        <f>IF(G48&lt;500, " ",IF(G48&gt;3160,"3 percent of income",J47+1))</f>
        <v xml:space="preserve"> </v>
      </c>
      <c r="K48" s="12" t="str">
        <f>IF(G48&lt;500, " ",IF(G48&gt;3160,0.03,J47/H47))</f>
        <v xml:space="preserve"> </v>
      </c>
    </row>
    <row r="49" spans="10:11">
      <c r="J49" s="3"/>
      <c r="K49" s="12" t="str">
        <f>IF(G49&lt;500, " ",IF(G49&gt;3160,0.03,J48/H48))</f>
        <v xml:space="preserve"> </v>
      </c>
    </row>
    <row r="50" spans="10:11">
      <c r="J50" s="3"/>
    </row>
    <row r="51" spans="10:11">
      <c r="J51" s="3"/>
    </row>
    <row r="52" spans="10:11">
      <c r="J52" s="3"/>
    </row>
    <row r="53" spans="10:11">
      <c r="J53" s="3"/>
    </row>
    <row r="54" spans="10:11">
      <c r="J54" s="3"/>
    </row>
    <row r="55" spans="10:11">
      <c r="J55" s="3"/>
    </row>
    <row r="56" spans="10:11">
      <c r="J56" s="3"/>
    </row>
    <row r="57" spans="10:11">
      <c r="J57" s="3"/>
    </row>
    <row r="58" spans="10:11">
      <c r="J58" s="3"/>
    </row>
    <row r="59" spans="10:11">
      <c r="J59" s="3"/>
      <c r="K59" s="17"/>
    </row>
    <row r="60" spans="10:11">
      <c r="J60" s="3"/>
    </row>
    <row r="61" spans="10:11">
      <c r="J61" s="3"/>
    </row>
    <row r="62" spans="10:11">
      <c r="J62" s="3"/>
    </row>
    <row r="63" spans="10:11">
      <c r="J63" s="3"/>
    </row>
    <row r="64" spans="10:11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3"/>
    </row>
    <row r="77" spans="10:10">
      <c r="J77" s="3"/>
    </row>
    <row r="78" spans="10:10">
      <c r="J78" s="3"/>
    </row>
    <row r="79" spans="10:10">
      <c r="J79" s="3"/>
    </row>
    <row r="80" spans="10:10">
      <c r="J80" s="3"/>
    </row>
    <row r="81" spans="1:10">
      <c r="J81" s="3"/>
    </row>
    <row r="82" spans="1:10">
      <c r="J82" s="3"/>
    </row>
    <row r="83" spans="1:10">
      <c r="J83" s="3"/>
    </row>
    <row r="84" spans="1:10">
      <c r="A84" s="3"/>
      <c r="B84" s="3"/>
      <c r="C84" s="3"/>
      <c r="D84" s="3"/>
      <c r="E84" s="4"/>
      <c r="J84" s="3"/>
    </row>
    <row r="85" spans="1:10">
      <c r="A85" s="3"/>
      <c r="B85" s="3"/>
      <c r="C85" s="3"/>
      <c r="D85" s="3"/>
      <c r="E85" s="4"/>
      <c r="J85" s="3"/>
    </row>
  </sheetData>
  <mergeCells count="4">
    <mergeCell ref="J1:K1"/>
    <mergeCell ref="E4:E5"/>
    <mergeCell ref="K4:K5"/>
    <mergeCell ref="A2:K2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1"/>
  <sheetViews>
    <sheetView tabSelected="1" zoomScaleNormal="100" zoomScaleSheetLayoutView="75" workbookViewId="0">
      <selection activeCell="K59" sqref="K59"/>
    </sheetView>
  </sheetViews>
  <sheetFormatPr defaultRowHeight="12"/>
  <cols>
    <col min="1" max="1" width="4.85546875" style="7" customWidth="1"/>
    <col min="2" max="2" width="7.28515625" style="7" customWidth="1"/>
    <col min="3" max="3" width="8.140625" style="7" customWidth="1"/>
    <col min="4" max="4" width="3.28515625" style="7" customWidth="1"/>
    <col min="5" max="5" width="11.140625" style="7" customWidth="1"/>
    <col min="6" max="6" width="9.5703125" style="7" customWidth="1"/>
    <col min="7" max="7" width="5.28515625" style="7" customWidth="1"/>
    <col min="8" max="9" width="7.85546875" style="7" customWidth="1"/>
    <col min="10" max="10" width="4" style="7" customWidth="1"/>
    <col min="11" max="11" width="12.5703125" style="7" customWidth="1"/>
    <col min="12" max="12" width="10.85546875" style="7" customWidth="1"/>
    <col min="13" max="13" width="4" style="7" customWidth="1"/>
    <col min="14" max="14" width="12" style="7" bestFit="1" customWidth="1"/>
    <col min="15" max="16384" width="9.140625" style="7"/>
  </cols>
  <sheetData>
    <row r="1" spans="1:21" ht="19.5" customHeight="1">
      <c r="J1" s="30" t="s">
        <v>5</v>
      </c>
      <c r="K1" s="30"/>
      <c r="L1" s="30"/>
      <c r="O1"/>
    </row>
    <row r="2" spans="1:21" ht="12.75">
      <c r="B2" s="32" t="s">
        <v>11</v>
      </c>
      <c r="C2" s="32"/>
      <c r="D2" s="32"/>
      <c r="E2" s="32"/>
      <c r="F2" s="32"/>
      <c r="G2" s="34"/>
      <c r="H2" s="34"/>
      <c r="I2" s="34"/>
      <c r="J2" s="34"/>
      <c r="K2" s="34"/>
      <c r="L2" s="1"/>
      <c r="M2" s="1"/>
    </row>
    <row r="3" spans="1:21" ht="16.5" customHeight="1">
      <c r="B3" s="6"/>
      <c r="C3" s="6"/>
      <c r="D3" s="6"/>
      <c r="E3" s="6"/>
      <c r="F3" s="6"/>
      <c r="G3" s="6"/>
      <c r="H3" s="6"/>
      <c r="I3" s="6"/>
      <c r="J3" s="6"/>
      <c r="L3" s="6"/>
    </row>
    <row r="4" spans="1:21" ht="30.75" customHeight="1">
      <c r="A4" s="18"/>
      <c r="B4" s="25" t="s">
        <v>10</v>
      </c>
      <c r="C4" s="1"/>
      <c r="D4" s="18"/>
      <c r="E4" s="18"/>
      <c r="F4" s="31" t="s">
        <v>4</v>
      </c>
      <c r="G4" s="19"/>
      <c r="H4" s="1" t="s">
        <v>0</v>
      </c>
      <c r="I4" s="1"/>
      <c r="J4" s="18"/>
      <c r="K4" s="18"/>
      <c r="L4" s="31" t="s">
        <v>4</v>
      </c>
    </row>
    <row r="5" spans="1:21" ht="12.75">
      <c r="A5" s="18"/>
      <c r="B5" s="2" t="s">
        <v>1</v>
      </c>
      <c r="C5" s="2" t="s">
        <v>2</v>
      </c>
      <c r="D5" s="2"/>
      <c r="E5" s="2" t="s">
        <v>3</v>
      </c>
      <c r="F5" s="33"/>
      <c r="G5" s="19"/>
      <c r="H5" s="2" t="s">
        <v>1</v>
      </c>
      <c r="I5" s="2" t="s">
        <v>2</v>
      </c>
      <c r="J5" s="2"/>
      <c r="K5" s="27" t="s">
        <v>3</v>
      </c>
      <c r="L5" s="33"/>
    </row>
    <row r="6" spans="1:21" ht="12.75">
      <c r="A6" s="18"/>
      <c r="B6" s="20">
        <v>1</v>
      </c>
      <c r="C6" s="20">
        <f>Instructions!B7</f>
        <v>1066</v>
      </c>
      <c r="D6" s="20"/>
      <c r="E6" s="35">
        <v>1</v>
      </c>
      <c r="F6" s="21">
        <f>E6/C6</f>
        <v>9.3808630393996248E-4</v>
      </c>
      <c r="G6" s="19"/>
      <c r="H6" s="20">
        <f>IF(OR(C62=" ",C62="+")," ",C62+1)</f>
        <v>2635</v>
      </c>
      <c r="I6" s="20">
        <f>IF(H6=" "," ",IF(H6&gt;4050,"+",C62+28))</f>
        <v>2662</v>
      </c>
      <c r="J6" s="20"/>
      <c r="K6" s="35">
        <f>IF(H6&lt;500, " ",IF(H6&gt;4050,"3 percent of income",E62+1))</f>
        <v>70</v>
      </c>
      <c r="L6" s="22">
        <f>IF(H6&lt;500, " ",IF(H6&gt;4050,0.03,E62/C62))</f>
        <v>2.6195899772209569E-2</v>
      </c>
    </row>
    <row r="7" spans="1:21" ht="12.75">
      <c r="A7" s="18"/>
      <c r="B7" s="20">
        <f>C6+1</f>
        <v>1067</v>
      </c>
      <c r="C7" s="20">
        <f>IF(B7=" "," ",IF(B7&gt;4050,"+",C6+28))</f>
        <v>1094</v>
      </c>
      <c r="D7" s="20"/>
      <c r="E7" s="35">
        <f>INT(Instructions!B7/28)-24</f>
        <v>14</v>
      </c>
      <c r="F7" s="21">
        <f>E7/C7</f>
        <v>1.2797074954296161E-2</v>
      </c>
      <c r="G7" s="19"/>
      <c r="H7" s="20">
        <f t="shared" ref="H7:H63" si="0">IF(OR(I6=" ",I6="+")," ",I6+1)</f>
        <v>2663</v>
      </c>
      <c r="I7" s="20">
        <f t="shared" ref="I7:I55" si="1">IF(H7=" "," ",IF(H7&gt;4050,"+",I6+28))</f>
        <v>2690</v>
      </c>
      <c r="J7" s="20"/>
      <c r="K7" s="35">
        <f t="shared" ref="K7:K55" si="2">IF(H7&lt;500, " ",IF(H7&gt;4050,"3 percent of income",K6+1))</f>
        <v>71</v>
      </c>
      <c r="L7" s="22">
        <f t="shared" ref="L7:L55" si="3">IF(H7&lt;500, " ",IF(H7&gt;4050,0.03,K6/I6))</f>
        <v>2.6296018031555221E-2</v>
      </c>
      <c r="M7" s="8"/>
    </row>
    <row r="8" spans="1:21" ht="12.75">
      <c r="A8" s="18"/>
      <c r="B8" s="20">
        <f t="shared" ref="B8:B62" si="4">IF(OR(C7=" ",C7="+")," ",C7+1)</f>
        <v>1095</v>
      </c>
      <c r="C8" s="20">
        <f>IF(B8=" "," ",IF(B8&gt;4050,"+",C7+28))</f>
        <v>1122</v>
      </c>
      <c r="D8" s="20"/>
      <c r="E8" s="35">
        <f>IF(B8&lt;500, " ",IF(B8&gt;4050,"3 percent of income",E7+1))</f>
        <v>15</v>
      </c>
      <c r="F8" s="22">
        <f>IF(B8&lt;500, " ",IF(B8&gt;4050,0.03,E7/C7))</f>
        <v>1.2797074954296161E-2</v>
      </c>
      <c r="G8" s="19"/>
      <c r="H8" s="20">
        <f t="shared" si="0"/>
        <v>2691</v>
      </c>
      <c r="I8" s="20">
        <f t="shared" si="1"/>
        <v>2718</v>
      </c>
      <c r="J8" s="20"/>
      <c r="K8" s="35">
        <f t="shared" si="2"/>
        <v>72</v>
      </c>
      <c r="L8" s="22">
        <f t="shared" si="3"/>
        <v>2.6394052044609664E-2</v>
      </c>
      <c r="M8" s="8"/>
      <c r="R8" s="8"/>
      <c r="S8" s="8"/>
      <c r="T8" s="3"/>
      <c r="U8" s="8"/>
    </row>
    <row r="9" spans="1:21" ht="12.75">
      <c r="A9" s="18"/>
      <c r="B9" s="20">
        <f t="shared" si="4"/>
        <v>1123</v>
      </c>
      <c r="C9" s="20">
        <f t="shared" ref="C9:C62" si="5">IF(B9=" "," ",IF(B9&gt;4050,"+",C8+28))</f>
        <v>1150</v>
      </c>
      <c r="D9" s="20"/>
      <c r="E9" s="35">
        <f t="shared" ref="E9:E62" si="6">IF(B9&lt;500, " ",IF(B9&gt;4050,"3 percent of income",E8+1))</f>
        <v>16</v>
      </c>
      <c r="F9" s="22">
        <f t="shared" ref="F9:F62" si="7">IF(B9&lt;500, " ",IF(B9&gt;4050,0.03,E8/C8))</f>
        <v>1.3368983957219251E-2</v>
      </c>
      <c r="G9" s="19"/>
      <c r="H9" s="20">
        <f t="shared" si="0"/>
        <v>2719</v>
      </c>
      <c r="I9" s="20">
        <f t="shared" si="1"/>
        <v>2746</v>
      </c>
      <c r="J9" s="20"/>
      <c r="K9" s="35">
        <f t="shared" si="2"/>
        <v>73</v>
      </c>
      <c r="L9" s="22">
        <f t="shared" si="3"/>
        <v>2.6490066225165563E-2</v>
      </c>
      <c r="M9" s="8"/>
    </row>
    <row r="10" spans="1:21" ht="12.75">
      <c r="A10" s="18"/>
      <c r="B10" s="20">
        <f t="shared" si="4"/>
        <v>1151</v>
      </c>
      <c r="C10" s="20">
        <f t="shared" si="5"/>
        <v>1178</v>
      </c>
      <c r="D10" s="20"/>
      <c r="E10" s="35">
        <f>IF(B10&lt;500, " ",IF(B10&gt;4050,"3 % of income",E9+1))</f>
        <v>17</v>
      </c>
      <c r="F10" s="22">
        <f t="shared" si="7"/>
        <v>1.391304347826087E-2</v>
      </c>
      <c r="G10" s="19"/>
      <c r="H10" s="20">
        <f t="shared" si="0"/>
        <v>2747</v>
      </c>
      <c r="I10" s="20">
        <f t="shared" si="1"/>
        <v>2774</v>
      </c>
      <c r="J10" s="20"/>
      <c r="K10" s="35">
        <f t="shared" si="2"/>
        <v>74</v>
      </c>
      <c r="L10" s="22">
        <f t="shared" si="3"/>
        <v>2.6584122359796066E-2</v>
      </c>
      <c r="M10" s="8"/>
      <c r="O10" s="8"/>
    </row>
    <row r="11" spans="1:21" ht="12.75">
      <c r="A11" s="18"/>
      <c r="B11" s="20">
        <f t="shared" si="4"/>
        <v>1179</v>
      </c>
      <c r="C11" s="20">
        <f t="shared" si="5"/>
        <v>1206</v>
      </c>
      <c r="D11" s="20"/>
      <c r="E11" s="35">
        <f t="shared" si="6"/>
        <v>18</v>
      </c>
      <c r="F11" s="22">
        <f t="shared" si="7"/>
        <v>1.4431239388794566E-2</v>
      </c>
      <c r="G11" s="19"/>
      <c r="H11" s="20">
        <f t="shared" si="0"/>
        <v>2775</v>
      </c>
      <c r="I11" s="20">
        <f t="shared" si="1"/>
        <v>2802</v>
      </c>
      <c r="J11" s="20"/>
      <c r="K11" s="35">
        <f t="shared" si="2"/>
        <v>75</v>
      </c>
      <c r="L11" s="22">
        <f t="shared" si="3"/>
        <v>2.6676279740447006E-2</v>
      </c>
      <c r="M11" s="8"/>
      <c r="O11" s="8"/>
    </row>
    <row r="12" spans="1:21" ht="12.75">
      <c r="A12" s="18"/>
      <c r="B12" s="20">
        <f t="shared" si="4"/>
        <v>1207</v>
      </c>
      <c r="C12" s="20">
        <f t="shared" si="5"/>
        <v>1234</v>
      </c>
      <c r="D12" s="20"/>
      <c r="E12" s="35">
        <f t="shared" si="6"/>
        <v>19</v>
      </c>
      <c r="F12" s="22">
        <f t="shared" si="7"/>
        <v>1.4925373134328358E-2</v>
      </c>
      <c r="G12" s="19"/>
      <c r="H12" s="20">
        <f t="shared" si="0"/>
        <v>2803</v>
      </c>
      <c r="I12" s="20">
        <f t="shared" si="1"/>
        <v>2830</v>
      </c>
      <c r="J12" s="20"/>
      <c r="K12" s="35">
        <f t="shared" si="2"/>
        <v>76</v>
      </c>
      <c r="L12" s="22">
        <f t="shared" si="3"/>
        <v>2.676659528907923E-2</v>
      </c>
      <c r="M12" s="8"/>
      <c r="O12" s="8"/>
    </row>
    <row r="13" spans="1:21" ht="12.75">
      <c r="A13" s="18"/>
      <c r="B13" s="20">
        <f t="shared" si="4"/>
        <v>1235</v>
      </c>
      <c r="C13" s="20">
        <f t="shared" si="5"/>
        <v>1262</v>
      </c>
      <c r="D13" s="20"/>
      <c r="E13" s="35">
        <f t="shared" si="6"/>
        <v>20</v>
      </c>
      <c r="F13" s="22">
        <f t="shared" si="7"/>
        <v>1.539708265802269E-2</v>
      </c>
      <c r="G13" s="19"/>
      <c r="H13" s="20">
        <f t="shared" si="0"/>
        <v>2831</v>
      </c>
      <c r="I13" s="20">
        <f t="shared" si="1"/>
        <v>2858</v>
      </c>
      <c r="J13" s="20"/>
      <c r="K13" s="35">
        <f t="shared" si="2"/>
        <v>77</v>
      </c>
      <c r="L13" s="22">
        <f t="shared" si="3"/>
        <v>2.6855123674911659E-2</v>
      </c>
      <c r="M13" s="8"/>
      <c r="O13" s="8"/>
    </row>
    <row r="14" spans="1:21" ht="12.75">
      <c r="A14" s="18"/>
      <c r="B14" s="20">
        <f t="shared" si="4"/>
        <v>1263</v>
      </c>
      <c r="C14" s="20">
        <f t="shared" si="5"/>
        <v>1290</v>
      </c>
      <c r="D14" s="20"/>
      <c r="E14" s="35">
        <f t="shared" si="6"/>
        <v>21</v>
      </c>
      <c r="F14" s="22">
        <f t="shared" si="7"/>
        <v>1.5847860538827259E-2</v>
      </c>
      <c r="G14" s="19"/>
      <c r="H14" s="20">
        <f t="shared" si="0"/>
        <v>2859</v>
      </c>
      <c r="I14" s="20">
        <f t="shared" si="1"/>
        <v>2886</v>
      </c>
      <c r="J14" s="20"/>
      <c r="K14" s="35">
        <f t="shared" si="2"/>
        <v>78</v>
      </c>
      <c r="L14" s="22">
        <f t="shared" si="3"/>
        <v>2.6941917424772567E-2</v>
      </c>
      <c r="M14" s="8"/>
      <c r="O14" s="8"/>
    </row>
    <row r="15" spans="1:21" ht="12.75">
      <c r="A15" s="18"/>
      <c r="B15" s="20">
        <f t="shared" si="4"/>
        <v>1291</v>
      </c>
      <c r="C15" s="20">
        <f t="shared" si="5"/>
        <v>1318</v>
      </c>
      <c r="D15" s="20"/>
      <c r="E15" s="35">
        <f t="shared" si="6"/>
        <v>22</v>
      </c>
      <c r="F15" s="22">
        <f t="shared" si="7"/>
        <v>1.627906976744186E-2</v>
      </c>
      <c r="G15" s="19"/>
      <c r="H15" s="20">
        <f t="shared" si="0"/>
        <v>2887</v>
      </c>
      <c r="I15" s="20">
        <f t="shared" si="1"/>
        <v>2914</v>
      </c>
      <c r="J15" s="20"/>
      <c r="K15" s="35">
        <f t="shared" si="2"/>
        <v>79</v>
      </c>
      <c r="L15" s="22">
        <f t="shared" si="3"/>
        <v>2.7027027027027029E-2</v>
      </c>
      <c r="M15" s="8"/>
      <c r="O15" s="8"/>
    </row>
    <row r="16" spans="1:21" ht="12.75">
      <c r="A16" s="18"/>
      <c r="B16" s="20">
        <f t="shared" si="4"/>
        <v>1319</v>
      </c>
      <c r="C16" s="20">
        <f t="shared" si="5"/>
        <v>1346</v>
      </c>
      <c r="D16" s="20"/>
      <c r="E16" s="35">
        <f t="shared" si="6"/>
        <v>23</v>
      </c>
      <c r="F16" s="22">
        <f t="shared" si="7"/>
        <v>1.6691957511380879E-2</v>
      </c>
      <c r="G16" s="19"/>
      <c r="H16" s="20">
        <f t="shared" si="0"/>
        <v>2915</v>
      </c>
      <c r="I16" s="20">
        <f t="shared" si="1"/>
        <v>2942</v>
      </c>
      <c r="J16" s="20"/>
      <c r="K16" s="35">
        <f t="shared" si="2"/>
        <v>80</v>
      </c>
      <c r="L16" s="22">
        <f t="shared" si="3"/>
        <v>2.7110501029512696E-2</v>
      </c>
      <c r="M16" s="8"/>
      <c r="O16" s="8"/>
    </row>
    <row r="17" spans="1:15" ht="12.75">
      <c r="A17" s="18"/>
      <c r="B17" s="20">
        <f t="shared" si="4"/>
        <v>1347</v>
      </c>
      <c r="C17" s="20">
        <f t="shared" si="5"/>
        <v>1374</v>
      </c>
      <c r="D17" s="20"/>
      <c r="E17" s="35">
        <f t="shared" si="6"/>
        <v>24</v>
      </c>
      <c r="F17" s="22">
        <f t="shared" si="7"/>
        <v>1.7087667161961365E-2</v>
      </c>
      <c r="G17" s="19"/>
      <c r="H17" s="20">
        <f t="shared" si="0"/>
        <v>2943</v>
      </c>
      <c r="I17" s="20">
        <f t="shared" si="1"/>
        <v>2970</v>
      </c>
      <c r="J17" s="20"/>
      <c r="K17" s="35">
        <f t="shared" si="2"/>
        <v>81</v>
      </c>
      <c r="L17" s="22">
        <f t="shared" si="3"/>
        <v>2.7192386131883073E-2</v>
      </c>
      <c r="M17" s="8"/>
      <c r="O17" s="8"/>
    </row>
    <row r="18" spans="1:15" ht="12.75">
      <c r="A18" s="18"/>
      <c r="B18" s="20">
        <f t="shared" si="4"/>
        <v>1375</v>
      </c>
      <c r="C18" s="20">
        <f t="shared" si="5"/>
        <v>1402</v>
      </c>
      <c r="D18" s="20"/>
      <c r="E18" s="35">
        <f t="shared" si="6"/>
        <v>25</v>
      </c>
      <c r="F18" s="22">
        <f t="shared" si="7"/>
        <v>1.7467248908296942E-2</v>
      </c>
      <c r="G18" s="19"/>
      <c r="H18" s="20">
        <f t="shared" si="0"/>
        <v>2971</v>
      </c>
      <c r="I18" s="20">
        <f t="shared" si="1"/>
        <v>2998</v>
      </c>
      <c r="J18" s="20"/>
      <c r="K18" s="35">
        <f t="shared" si="2"/>
        <v>82</v>
      </c>
      <c r="L18" s="22">
        <f t="shared" si="3"/>
        <v>2.7272727272727271E-2</v>
      </c>
      <c r="M18" s="8"/>
      <c r="O18" s="8"/>
    </row>
    <row r="19" spans="1:15" ht="12.75">
      <c r="A19" s="18"/>
      <c r="B19" s="20">
        <f t="shared" si="4"/>
        <v>1403</v>
      </c>
      <c r="C19" s="20">
        <f t="shared" si="5"/>
        <v>1430</v>
      </c>
      <c r="D19" s="20"/>
      <c r="E19" s="35">
        <f t="shared" si="6"/>
        <v>26</v>
      </c>
      <c r="F19" s="22">
        <f t="shared" si="7"/>
        <v>1.783166904422254E-2</v>
      </c>
      <c r="G19" s="19"/>
      <c r="H19" s="20">
        <f t="shared" si="0"/>
        <v>2999</v>
      </c>
      <c r="I19" s="20">
        <f t="shared" si="1"/>
        <v>3026</v>
      </c>
      <c r="J19" s="20"/>
      <c r="K19" s="35">
        <f t="shared" si="2"/>
        <v>83</v>
      </c>
      <c r="L19" s="22">
        <f t="shared" si="3"/>
        <v>2.7351567711807873E-2</v>
      </c>
      <c r="M19" s="8"/>
      <c r="O19" s="8"/>
    </row>
    <row r="20" spans="1:15" ht="12.75">
      <c r="A20" s="18"/>
      <c r="B20" s="20">
        <f t="shared" si="4"/>
        <v>1431</v>
      </c>
      <c r="C20" s="20">
        <f t="shared" si="5"/>
        <v>1458</v>
      </c>
      <c r="D20" s="20"/>
      <c r="E20" s="35">
        <f t="shared" si="6"/>
        <v>27</v>
      </c>
      <c r="F20" s="22">
        <f t="shared" si="7"/>
        <v>1.8181818181818181E-2</v>
      </c>
      <c r="G20" s="19"/>
      <c r="H20" s="20">
        <f t="shared" si="0"/>
        <v>3027</v>
      </c>
      <c r="I20" s="20">
        <f t="shared" si="1"/>
        <v>3054</v>
      </c>
      <c r="J20" s="20"/>
      <c r="K20" s="35">
        <f t="shared" si="2"/>
        <v>84</v>
      </c>
      <c r="L20" s="22">
        <f t="shared" si="3"/>
        <v>2.742894910773298E-2</v>
      </c>
      <c r="M20" s="8"/>
      <c r="O20" s="8"/>
    </row>
    <row r="21" spans="1:15" ht="12.75">
      <c r="A21" s="18"/>
      <c r="B21" s="20">
        <f t="shared" si="4"/>
        <v>1459</v>
      </c>
      <c r="C21" s="20">
        <f t="shared" si="5"/>
        <v>1486</v>
      </c>
      <c r="D21" s="20"/>
      <c r="E21" s="35">
        <f t="shared" si="6"/>
        <v>28</v>
      </c>
      <c r="F21" s="22">
        <f t="shared" si="7"/>
        <v>1.8518518518518517E-2</v>
      </c>
      <c r="G21" s="19"/>
      <c r="H21" s="20">
        <f t="shared" si="0"/>
        <v>3055</v>
      </c>
      <c r="I21" s="20">
        <f t="shared" si="1"/>
        <v>3082</v>
      </c>
      <c r="J21" s="20"/>
      <c r="K21" s="35">
        <f t="shared" si="2"/>
        <v>85</v>
      </c>
      <c r="L21" s="22">
        <f t="shared" si="3"/>
        <v>2.75049115913556E-2</v>
      </c>
      <c r="M21" s="8"/>
      <c r="O21" s="8"/>
    </row>
    <row r="22" spans="1:15" ht="12.75">
      <c r="A22" s="18"/>
      <c r="B22" s="20">
        <f t="shared" si="4"/>
        <v>1487</v>
      </c>
      <c r="C22" s="20">
        <f t="shared" si="5"/>
        <v>1514</v>
      </c>
      <c r="D22" s="20"/>
      <c r="E22" s="35">
        <f t="shared" si="6"/>
        <v>29</v>
      </c>
      <c r="F22" s="22">
        <f t="shared" si="7"/>
        <v>1.8842530282637954E-2</v>
      </c>
      <c r="G22" s="19"/>
      <c r="H22" s="20">
        <f t="shared" si="0"/>
        <v>3083</v>
      </c>
      <c r="I22" s="20">
        <f t="shared" si="1"/>
        <v>3110</v>
      </c>
      <c r="J22" s="20"/>
      <c r="K22" s="35">
        <f t="shared" si="2"/>
        <v>86</v>
      </c>
      <c r="L22" s="22">
        <f t="shared" si="3"/>
        <v>2.7579493835171966E-2</v>
      </c>
      <c r="M22" s="8"/>
      <c r="O22" s="8"/>
    </row>
    <row r="23" spans="1:15" ht="12.75">
      <c r="A23" s="18"/>
      <c r="B23" s="20">
        <f t="shared" si="4"/>
        <v>1515</v>
      </c>
      <c r="C23" s="20">
        <f t="shared" si="5"/>
        <v>1542</v>
      </c>
      <c r="D23" s="20"/>
      <c r="E23" s="35">
        <f t="shared" si="6"/>
        <v>30</v>
      </c>
      <c r="F23" s="22">
        <f t="shared" si="7"/>
        <v>1.9154557463672391E-2</v>
      </c>
      <c r="G23" s="19"/>
      <c r="H23" s="20">
        <f t="shared" si="0"/>
        <v>3111</v>
      </c>
      <c r="I23" s="20">
        <f t="shared" si="1"/>
        <v>3138</v>
      </c>
      <c r="J23" s="20"/>
      <c r="K23" s="35">
        <f t="shared" si="2"/>
        <v>87</v>
      </c>
      <c r="L23" s="22">
        <f t="shared" si="3"/>
        <v>2.7652733118971061E-2</v>
      </c>
      <c r="M23" s="8"/>
      <c r="O23" s="8"/>
    </row>
    <row r="24" spans="1:15" ht="12.75">
      <c r="A24" s="18"/>
      <c r="B24" s="20">
        <f t="shared" si="4"/>
        <v>1543</v>
      </c>
      <c r="C24" s="20">
        <f t="shared" si="5"/>
        <v>1570</v>
      </c>
      <c r="D24" s="20"/>
      <c r="E24" s="35">
        <f t="shared" si="6"/>
        <v>31</v>
      </c>
      <c r="F24" s="22">
        <f t="shared" si="7"/>
        <v>1.9455252918287938E-2</v>
      </c>
      <c r="G24" s="19"/>
      <c r="H24" s="20">
        <f t="shared" si="0"/>
        <v>3139</v>
      </c>
      <c r="I24" s="20">
        <f t="shared" si="1"/>
        <v>3166</v>
      </c>
      <c r="J24" s="20"/>
      <c r="K24" s="35">
        <f t="shared" si="2"/>
        <v>88</v>
      </c>
      <c r="L24" s="22">
        <f t="shared" si="3"/>
        <v>2.7724665391969407E-2</v>
      </c>
      <c r="M24" s="8"/>
      <c r="O24" s="8"/>
    </row>
    <row r="25" spans="1:15" ht="12.75">
      <c r="A25" s="18"/>
      <c r="B25" s="20">
        <f t="shared" si="4"/>
        <v>1571</v>
      </c>
      <c r="C25" s="20">
        <f t="shared" si="5"/>
        <v>1598</v>
      </c>
      <c r="D25" s="20"/>
      <c r="E25" s="35">
        <f t="shared" si="6"/>
        <v>32</v>
      </c>
      <c r="F25" s="22">
        <f t="shared" si="7"/>
        <v>1.9745222929936305E-2</v>
      </c>
      <c r="G25" s="19"/>
      <c r="H25" s="20">
        <f t="shared" si="0"/>
        <v>3167</v>
      </c>
      <c r="I25" s="20">
        <f t="shared" si="1"/>
        <v>3194</v>
      </c>
      <c r="J25" s="20"/>
      <c r="K25" s="35">
        <f t="shared" si="2"/>
        <v>89</v>
      </c>
      <c r="L25" s="22">
        <f t="shared" si="3"/>
        <v>2.7795325331648767E-2</v>
      </c>
      <c r="M25" s="8"/>
      <c r="O25" s="8"/>
    </row>
    <row r="26" spans="1:15" ht="12.75">
      <c r="A26" s="18"/>
      <c r="B26" s="20">
        <f t="shared" si="4"/>
        <v>1599</v>
      </c>
      <c r="C26" s="20">
        <f t="shared" si="5"/>
        <v>1626</v>
      </c>
      <c r="D26" s="20"/>
      <c r="E26" s="35">
        <f t="shared" si="6"/>
        <v>33</v>
      </c>
      <c r="F26" s="22">
        <f t="shared" si="7"/>
        <v>2.002503128911139E-2</v>
      </c>
      <c r="G26" s="19"/>
      <c r="H26" s="20">
        <f t="shared" si="0"/>
        <v>3195</v>
      </c>
      <c r="I26" s="20">
        <f t="shared" si="1"/>
        <v>3222</v>
      </c>
      <c r="J26" s="20"/>
      <c r="K26" s="35">
        <f t="shared" si="2"/>
        <v>90</v>
      </c>
      <c r="L26" s="22">
        <f t="shared" si="3"/>
        <v>2.7864746399499062E-2</v>
      </c>
      <c r="O26" s="8"/>
    </row>
    <row r="27" spans="1:15" ht="12.75">
      <c r="A27" s="18"/>
      <c r="B27" s="20">
        <f t="shared" si="4"/>
        <v>1627</v>
      </c>
      <c r="C27" s="20">
        <f t="shared" si="5"/>
        <v>1654</v>
      </c>
      <c r="D27" s="20"/>
      <c r="E27" s="35">
        <f t="shared" si="6"/>
        <v>34</v>
      </c>
      <c r="F27" s="22">
        <f t="shared" si="7"/>
        <v>2.0295202952029519E-2</v>
      </c>
      <c r="G27" s="19"/>
      <c r="H27" s="20">
        <f t="shared" si="0"/>
        <v>3223</v>
      </c>
      <c r="I27" s="20">
        <f t="shared" si="1"/>
        <v>3250</v>
      </c>
      <c r="J27" s="20"/>
      <c r="K27" s="35">
        <f t="shared" si="2"/>
        <v>91</v>
      </c>
      <c r="L27" s="22">
        <f t="shared" si="3"/>
        <v>2.7932960893854747E-2</v>
      </c>
      <c r="O27" s="8"/>
    </row>
    <row r="28" spans="1:15" ht="12.75">
      <c r="A28" s="18"/>
      <c r="B28" s="20">
        <f t="shared" si="4"/>
        <v>1655</v>
      </c>
      <c r="C28" s="20">
        <f t="shared" si="5"/>
        <v>1682</v>
      </c>
      <c r="D28" s="20"/>
      <c r="E28" s="35">
        <f t="shared" si="6"/>
        <v>35</v>
      </c>
      <c r="F28" s="22">
        <f t="shared" si="7"/>
        <v>2.0556227327690448E-2</v>
      </c>
      <c r="G28" s="19"/>
      <c r="H28" s="20">
        <f t="shared" si="0"/>
        <v>3251</v>
      </c>
      <c r="I28" s="20">
        <f t="shared" si="1"/>
        <v>3278</v>
      </c>
      <c r="J28" s="20"/>
      <c r="K28" s="35">
        <f t="shared" si="2"/>
        <v>92</v>
      </c>
      <c r="L28" s="22">
        <f t="shared" si="3"/>
        <v>2.8000000000000001E-2</v>
      </c>
      <c r="O28" s="8"/>
    </row>
    <row r="29" spans="1:15" ht="12.75">
      <c r="A29" s="18"/>
      <c r="B29" s="20">
        <f t="shared" si="4"/>
        <v>1683</v>
      </c>
      <c r="C29" s="20">
        <f t="shared" si="5"/>
        <v>1710</v>
      </c>
      <c r="D29" s="20"/>
      <c r="E29" s="35">
        <f t="shared" si="6"/>
        <v>36</v>
      </c>
      <c r="F29" s="22">
        <f t="shared" si="7"/>
        <v>2.0808561236623068E-2</v>
      </c>
      <c r="G29" s="19"/>
      <c r="H29" s="20">
        <f t="shared" si="0"/>
        <v>3279</v>
      </c>
      <c r="I29" s="20">
        <f t="shared" si="1"/>
        <v>3306</v>
      </c>
      <c r="J29" s="20"/>
      <c r="K29" s="35">
        <f t="shared" si="2"/>
        <v>93</v>
      </c>
      <c r="L29" s="22">
        <f t="shared" si="3"/>
        <v>2.8065893837705917E-2</v>
      </c>
      <c r="O29" s="8"/>
    </row>
    <row r="30" spans="1:15" ht="12.75">
      <c r="A30" s="18"/>
      <c r="B30" s="20">
        <f t="shared" si="4"/>
        <v>1711</v>
      </c>
      <c r="C30" s="20">
        <f t="shared" si="5"/>
        <v>1738</v>
      </c>
      <c r="D30" s="20"/>
      <c r="E30" s="35">
        <f t="shared" si="6"/>
        <v>37</v>
      </c>
      <c r="F30" s="22">
        <f t="shared" si="7"/>
        <v>2.1052631578947368E-2</v>
      </c>
      <c r="G30" s="19"/>
      <c r="H30" s="20">
        <f t="shared" si="0"/>
        <v>3307</v>
      </c>
      <c r="I30" s="20">
        <f t="shared" si="1"/>
        <v>3334</v>
      </c>
      <c r="J30" s="20"/>
      <c r="K30" s="35">
        <f t="shared" si="2"/>
        <v>94</v>
      </c>
      <c r="L30" s="22">
        <f t="shared" si="3"/>
        <v>2.8130671506352088E-2</v>
      </c>
      <c r="O30" s="8"/>
    </row>
    <row r="31" spans="1:15" ht="12.75">
      <c r="A31" s="18"/>
      <c r="B31" s="20">
        <f t="shared" si="4"/>
        <v>1739</v>
      </c>
      <c r="C31" s="20">
        <f t="shared" si="5"/>
        <v>1766</v>
      </c>
      <c r="D31" s="20"/>
      <c r="E31" s="35">
        <f t="shared" si="6"/>
        <v>38</v>
      </c>
      <c r="F31" s="22">
        <f t="shared" si="7"/>
        <v>2.1288837744533946E-2</v>
      </c>
      <c r="G31" s="19"/>
      <c r="H31" s="20">
        <f t="shared" si="0"/>
        <v>3335</v>
      </c>
      <c r="I31" s="20">
        <f t="shared" si="1"/>
        <v>3362</v>
      </c>
      <c r="J31" s="20"/>
      <c r="K31" s="35">
        <f t="shared" si="2"/>
        <v>95</v>
      </c>
      <c r="L31" s="22">
        <f t="shared" si="3"/>
        <v>2.8194361127774445E-2</v>
      </c>
      <c r="O31" s="8"/>
    </row>
    <row r="32" spans="1:15" ht="12.75">
      <c r="A32" s="18"/>
      <c r="B32" s="20">
        <f t="shared" si="4"/>
        <v>1767</v>
      </c>
      <c r="C32" s="20">
        <f t="shared" si="5"/>
        <v>1794</v>
      </c>
      <c r="D32" s="20"/>
      <c r="E32" s="35">
        <f t="shared" si="6"/>
        <v>39</v>
      </c>
      <c r="F32" s="22">
        <f t="shared" si="7"/>
        <v>2.1517553793884484E-2</v>
      </c>
      <c r="G32" s="19"/>
      <c r="H32" s="20">
        <f t="shared" si="0"/>
        <v>3363</v>
      </c>
      <c r="I32" s="20">
        <f t="shared" si="1"/>
        <v>3390</v>
      </c>
      <c r="J32" s="20"/>
      <c r="K32" s="35">
        <f t="shared" si="2"/>
        <v>96</v>
      </c>
      <c r="L32" s="22">
        <f t="shared" si="3"/>
        <v>2.8256989886972041E-2</v>
      </c>
      <c r="O32" s="8"/>
    </row>
    <row r="33" spans="1:15" ht="12.75">
      <c r="A33" s="18"/>
      <c r="B33" s="20">
        <f t="shared" si="4"/>
        <v>1795</v>
      </c>
      <c r="C33" s="20">
        <f t="shared" si="5"/>
        <v>1822</v>
      </c>
      <c r="D33" s="20"/>
      <c r="E33" s="35">
        <f t="shared" si="6"/>
        <v>40</v>
      </c>
      <c r="F33" s="22">
        <f t="shared" si="7"/>
        <v>2.1739130434782608E-2</v>
      </c>
      <c r="G33" s="19"/>
      <c r="H33" s="20">
        <f t="shared" si="0"/>
        <v>3391</v>
      </c>
      <c r="I33" s="20">
        <f t="shared" si="1"/>
        <v>3418</v>
      </c>
      <c r="J33" s="20"/>
      <c r="K33" s="35">
        <f t="shared" si="2"/>
        <v>97</v>
      </c>
      <c r="L33" s="22">
        <f t="shared" si="3"/>
        <v>2.831858407079646E-2</v>
      </c>
      <c r="O33" s="8"/>
    </row>
    <row r="34" spans="1:15" ht="12.75">
      <c r="A34" s="18"/>
      <c r="B34" s="20">
        <f t="shared" si="4"/>
        <v>1823</v>
      </c>
      <c r="C34" s="20">
        <f t="shared" si="5"/>
        <v>1850</v>
      </c>
      <c r="D34" s="20"/>
      <c r="E34" s="35">
        <f t="shared" si="6"/>
        <v>41</v>
      </c>
      <c r="F34" s="22">
        <f t="shared" si="7"/>
        <v>2.1953896816684963E-2</v>
      </c>
      <c r="G34" s="19"/>
      <c r="H34" s="20">
        <f t="shared" si="0"/>
        <v>3419</v>
      </c>
      <c r="I34" s="20">
        <f t="shared" si="1"/>
        <v>3446</v>
      </c>
      <c r="J34" s="20"/>
      <c r="K34" s="35">
        <f t="shared" si="2"/>
        <v>98</v>
      </c>
      <c r="L34" s="22">
        <f t="shared" si="3"/>
        <v>2.8379169104739616E-2</v>
      </c>
      <c r="O34" s="8"/>
    </row>
    <row r="35" spans="1:15" ht="12.75">
      <c r="A35" s="18"/>
      <c r="B35" s="20">
        <f t="shared" si="4"/>
        <v>1851</v>
      </c>
      <c r="C35" s="20">
        <f t="shared" si="5"/>
        <v>1878</v>
      </c>
      <c r="D35" s="20"/>
      <c r="E35" s="35">
        <f t="shared" si="6"/>
        <v>42</v>
      </c>
      <c r="F35" s="22">
        <f t="shared" si="7"/>
        <v>2.2162162162162161E-2</v>
      </c>
      <c r="G35" s="19"/>
      <c r="H35" s="20">
        <f t="shared" si="0"/>
        <v>3447</v>
      </c>
      <c r="I35" s="20">
        <f t="shared" si="1"/>
        <v>3474</v>
      </c>
      <c r="J35" s="20"/>
      <c r="K35" s="35">
        <f t="shared" si="2"/>
        <v>99</v>
      </c>
      <c r="L35" s="22">
        <f t="shared" si="3"/>
        <v>2.8438769587928032E-2</v>
      </c>
      <c r="O35" s="8"/>
    </row>
    <row r="36" spans="1:15" ht="12.75">
      <c r="A36" s="18"/>
      <c r="B36" s="20">
        <f t="shared" si="4"/>
        <v>1879</v>
      </c>
      <c r="C36" s="20">
        <f t="shared" si="5"/>
        <v>1906</v>
      </c>
      <c r="D36" s="20"/>
      <c r="E36" s="35">
        <f t="shared" si="6"/>
        <v>43</v>
      </c>
      <c r="F36" s="22">
        <f t="shared" si="7"/>
        <v>2.2364217252396165E-2</v>
      </c>
      <c r="G36" s="19"/>
      <c r="H36" s="20">
        <f t="shared" si="0"/>
        <v>3475</v>
      </c>
      <c r="I36" s="20">
        <f t="shared" si="1"/>
        <v>3502</v>
      </c>
      <c r="J36" s="20"/>
      <c r="K36" s="35">
        <f t="shared" si="2"/>
        <v>100</v>
      </c>
      <c r="L36" s="22">
        <f t="shared" si="3"/>
        <v>2.8497409326424871E-2</v>
      </c>
      <c r="O36" s="8"/>
    </row>
    <row r="37" spans="1:15" ht="12.75">
      <c r="A37" s="18"/>
      <c r="B37" s="20">
        <f t="shared" si="4"/>
        <v>1907</v>
      </c>
      <c r="C37" s="20">
        <f t="shared" si="5"/>
        <v>1934</v>
      </c>
      <c r="D37" s="20"/>
      <c r="E37" s="35">
        <f t="shared" si="6"/>
        <v>44</v>
      </c>
      <c r="F37" s="22">
        <f t="shared" si="7"/>
        <v>2.2560335781741866E-2</v>
      </c>
      <c r="G37" s="19"/>
      <c r="H37" s="20">
        <f t="shared" si="0"/>
        <v>3503</v>
      </c>
      <c r="I37" s="20">
        <f t="shared" si="1"/>
        <v>3530</v>
      </c>
      <c r="J37" s="20"/>
      <c r="K37" s="35">
        <f t="shared" si="2"/>
        <v>101</v>
      </c>
      <c r="L37" s="22">
        <f t="shared" si="3"/>
        <v>2.8555111364934323E-2</v>
      </c>
      <c r="O37" s="8"/>
    </row>
    <row r="38" spans="1:15" ht="12.75">
      <c r="A38" s="18"/>
      <c r="B38" s="20">
        <f t="shared" si="4"/>
        <v>1935</v>
      </c>
      <c r="C38" s="20">
        <f t="shared" si="5"/>
        <v>1962</v>
      </c>
      <c r="D38" s="20"/>
      <c r="E38" s="35">
        <f t="shared" si="6"/>
        <v>45</v>
      </c>
      <c r="F38" s="22">
        <f t="shared" si="7"/>
        <v>2.2750775594622543E-2</v>
      </c>
      <c r="G38" s="19"/>
      <c r="H38" s="20">
        <f t="shared" si="0"/>
        <v>3531</v>
      </c>
      <c r="I38" s="20">
        <f t="shared" si="1"/>
        <v>3558</v>
      </c>
      <c r="J38" s="20"/>
      <c r="K38" s="35">
        <f t="shared" si="2"/>
        <v>102</v>
      </c>
      <c r="L38" s="22">
        <f t="shared" si="3"/>
        <v>2.8611898016997168E-2</v>
      </c>
      <c r="O38" s="8"/>
    </row>
    <row r="39" spans="1:15" ht="12.75">
      <c r="A39" s="18"/>
      <c r="B39" s="20">
        <f t="shared" si="4"/>
        <v>1963</v>
      </c>
      <c r="C39" s="20">
        <f t="shared" si="5"/>
        <v>1990</v>
      </c>
      <c r="D39" s="20"/>
      <c r="E39" s="35">
        <f t="shared" si="6"/>
        <v>46</v>
      </c>
      <c r="F39" s="22">
        <f t="shared" si="7"/>
        <v>2.2935779816513763E-2</v>
      </c>
      <c r="G39" s="19"/>
      <c r="H39" s="20">
        <f t="shared" si="0"/>
        <v>3559</v>
      </c>
      <c r="I39" s="20">
        <f t="shared" si="1"/>
        <v>3586</v>
      </c>
      <c r="J39" s="20"/>
      <c r="K39" s="35">
        <f t="shared" si="2"/>
        <v>103</v>
      </c>
      <c r="L39" s="22">
        <f t="shared" si="3"/>
        <v>2.866779089376054E-2</v>
      </c>
      <c r="O39" s="8"/>
    </row>
    <row r="40" spans="1:15" ht="12.75">
      <c r="A40" s="18"/>
      <c r="B40" s="20">
        <f t="shared" si="4"/>
        <v>1991</v>
      </c>
      <c r="C40" s="20">
        <f t="shared" si="5"/>
        <v>2018</v>
      </c>
      <c r="D40" s="20"/>
      <c r="E40" s="35">
        <f t="shared" si="6"/>
        <v>47</v>
      </c>
      <c r="F40" s="22">
        <f t="shared" si="7"/>
        <v>2.3115577889447236E-2</v>
      </c>
      <c r="G40" s="19"/>
      <c r="H40" s="20">
        <f t="shared" si="0"/>
        <v>3587</v>
      </c>
      <c r="I40" s="20">
        <f t="shared" si="1"/>
        <v>3614</v>
      </c>
      <c r="J40" s="20"/>
      <c r="K40" s="35">
        <f t="shared" si="2"/>
        <v>104</v>
      </c>
      <c r="L40" s="22">
        <f t="shared" si="3"/>
        <v>2.8722810931399889E-2</v>
      </c>
      <c r="O40" s="8"/>
    </row>
    <row r="41" spans="1:15" ht="12.75">
      <c r="A41" s="18"/>
      <c r="B41" s="20">
        <f t="shared" si="4"/>
        <v>2019</v>
      </c>
      <c r="C41" s="20">
        <f t="shared" si="5"/>
        <v>2046</v>
      </c>
      <c r="D41" s="20"/>
      <c r="E41" s="35">
        <f t="shared" si="6"/>
        <v>48</v>
      </c>
      <c r="F41" s="22">
        <f t="shared" si="7"/>
        <v>2.3290386521308225E-2</v>
      </c>
      <c r="G41" s="19"/>
      <c r="H41" s="20">
        <f t="shared" si="0"/>
        <v>3615</v>
      </c>
      <c r="I41" s="20">
        <f t="shared" si="1"/>
        <v>3642</v>
      </c>
      <c r="J41" s="20"/>
      <c r="K41" s="35">
        <f t="shared" si="2"/>
        <v>105</v>
      </c>
      <c r="L41" s="22">
        <f t="shared" si="3"/>
        <v>2.8776978417266189E-2</v>
      </c>
      <c r="O41" s="8"/>
    </row>
    <row r="42" spans="1:15" ht="12.75">
      <c r="A42" s="18"/>
      <c r="B42" s="20">
        <f t="shared" si="4"/>
        <v>2047</v>
      </c>
      <c r="C42" s="20">
        <f t="shared" si="5"/>
        <v>2074</v>
      </c>
      <c r="D42" s="20"/>
      <c r="E42" s="35">
        <f t="shared" si="6"/>
        <v>49</v>
      </c>
      <c r="F42" s="22">
        <f t="shared" si="7"/>
        <v>2.3460410557184751E-2</v>
      </c>
      <c r="G42" s="19"/>
      <c r="H42" s="20">
        <f t="shared" si="0"/>
        <v>3643</v>
      </c>
      <c r="I42" s="20">
        <f t="shared" si="1"/>
        <v>3670</v>
      </c>
      <c r="J42" s="20"/>
      <c r="K42" s="35">
        <f t="shared" si="2"/>
        <v>106</v>
      </c>
      <c r="L42" s="22">
        <f t="shared" si="3"/>
        <v>2.8830313014827018E-2</v>
      </c>
      <c r="O42" s="8"/>
    </row>
    <row r="43" spans="1:15" ht="12.75">
      <c r="A43" s="18"/>
      <c r="B43" s="20">
        <f t="shared" si="4"/>
        <v>2075</v>
      </c>
      <c r="C43" s="20">
        <f t="shared" si="5"/>
        <v>2102</v>
      </c>
      <c r="D43" s="20"/>
      <c r="E43" s="35">
        <f t="shared" si="6"/>
        <v>50</v>
      </c>
      <c r="F43" s="22">
        <f t="shared" si="7"/>
        <v>2.3625843780135006E-2</v>
      </c>
      <c r="G43" s="19"/>
      <c r="H43" s="20">
        <f t="shared" si="0"/>
        <v>3671</v>
      </c>
      <c r="I43" s="20">
        <f t="shared" si="1"/>
        <v>3698</v>
      </c>
      <c r="J43" s="20"/>
      <c r="K43" s="35">
        <f t="shared" si="2"/>
        <v>107</v>
      </c>
      <c r="L43" s="22">
        <f t="shared" si="3"/>
        <v>2.888283378746594E-2</v>
      </c>
      <c r="O43" s="8"/>
    </row>
    <row r="44" spans="1:15" ht="12.75">
      <c r="A44" s="18"/>
      <c r="B44" s="20">
        <f t="shared" si="4"/>
        <v>2103</v>
      </c>
      <c r="C44" s="20">
        <f t="shared" si="5"/>
        <v>2130</v>
      </c>
      <c r="D44" s="20"/>
      <c r="E44" s="35">
        <f t="shared" si="6"/>
        <v>51</v>
      </c>
      <c r="F44" s="22">
        <f t="shared" si="7"/>
        <v>2.3786869647954328E-2</v>
      </c>
      <c r="G44" s="19"/>
      <c r="H44" s="20">
        <f t="shared" si="0"/>
        <v>3699</v>
      </c>
      <c r="I44" s="20">
        <f t="shared" si="1"/>
        <v>3726</v>
      </c>
      <c r="J44" s="20"/>
      <c r="K44" s="35">
        <f t="shared" si="2"/>
        <v>108</v>
      </c>
      <c r="L44" s="22">
        <f t="shared" si="3"/>
        <v>2.893455922120065E-2</v>
      </c>
      <c r="O44" s="8"/>
    </row>
    <row r="45" spans="1:15" ht="12.75">
      <c r="A45" s="18"/>
      <c r="B45" s="20">
        <f t="shared" si="4"/>
        <v>2131</v>
      </c>
      <c r="C45" s="20">
        <f t="shared" si="5"/>
        <v>2158</v>
      </c>
      <c r="D45" s="20"/>
      <c r="E45" s="35">
        <f t="shared" si="6"/>
        <v>52</v>
      </c>
      <c r="F45" s="22">
        <f t="shared" si="7"/>
        <v>2.3943661971830985E-2</v>
      </c>
      <c r="G45" s="19"/>
      <c r="H45" s="20">
        <f t="shared" si="0"/>
        <v>3727</v>
      </c>
      <c r="I45" s="20">
        <f t="shared" si="1"/>
        <v>3754</v>
      </c>
      <c r="J45" s="20"/>
      <c r="K45" s="35">
        <f t="shared" si="2"/>
        <v>109</v>
      </c>
      <c r="L45" s="22">
        <f t="shared" si="3"/>
        <v>2.8985507246376812E-2</v>
      </c>
    </row>
    <row r="46" spans="1:15" ht="12.75">
      <c r="A46" s="18"/>
      <c r="B46" s="20">
        <f t="shared" si="4"/>
        <v>2159</v>
      </c>
      <c r="C46" s="20">
        <f t="shared" si="5"/>
        <v>2186</v>
      </c>
      <c r="D46" s="20"/>
      <c r="E46" s="35">
        <f t="shared" si="6"/>
        <v>53</v>
      </c>
      <c r="F46" s="22">
        <f t="shared" si="7"/>
        <v>2.4096385542168676E-2</v>
      </c>
      <c r="G46" s="19"/>
      <c r="H46" s="20">
        <f t="shared" si="0"/>
        <v>3755</v>
      </c>
      <c r="I46" s="20">
        <f t="shared" si="1"/>
        <v>3782</v>
      </c>
      <c r="J46" s="20"/>
      <c r="K46" s="35">
        <f t="shared" si="2"/>
        <v>110</v>
      </c>
      <c r="L46" s="22">
        <f t="shared" si="3"/>
        <v>2.9035695258391048E-2</v>
      </c>
    </row>
    <row r="47" spans="1:15" ht="12.75">
      <c r="A47" s="18"/>
      <c r="B47" s="20">
        <f t="shared" si="4"/>
        <v>2187</v>
      </c>
      <c r="C47" s="20">
        <f t="shared" si="5"/>
        <v>2214</v>
      </c>
      <c r="D47" s="20"/>
      <c r="E47" s="35">
        <f t="shared" si="6"/>
        <v>54</v>
      </c>
      <c r="F47" s="22">
        <f t="shared" si="7"/>
        <v>2.4245196706312901E-2</v>
      </c>
      <c r="G47" s="19"/>
      <c r="H47" s="20">
        <f t="shared" si="0"/>
        <v>3783</v>
      </c>
      <c r="I47" s="20">
        <f t="shared" si="1"/>
        <v>3810</v>
      </c>
      <c r="J47" s="20"/>
      <c r="K47" s="35">
        <f t="shared" si="2"/>
        <v>111</v>
      </c>
      <c r="L47" s="22">
        <f t="shared" si="3"/>
        <v>2.9085140137493391E-2</v>
      </c>
    </row>
    <row r="48" spans="1:15" ht="12.75">
      <c r="A48" s="18"/>
      <c r="B48" s="20">
        <f t="shared" si="4"/>
        <v>2215</v>
      </c>
      <c r="C48" s="20">
        <f t="shared" si="5"/>
        <v>2242</v>
      </c>
      <c r="D48" s="20"/>
      <c r="E48" s="35">
        <f t="shared" si="6"/>
        <v>55</v>
      </c>
      <c r="F48" s="22">
        <f t="shared" si="7"/>
        <v>2.4390243902439025E-2</v>
      </c>
      <c r="G48" s="19"/>
      <c r="H48" s="20">
        <f t="shared" si="0"/>
        <v>3811</v>
      </c>
      <c r="I48" s="20">
        <f t="shared" si="1"/>
        <v>3838</v>
      </c>
      <c r="J48" s="20"/>
      <c r="K48" s="35">
        <f t="shared" si="2"/>
        <v>112</v>
      </c>
      <c r="L48" s="22">
        <f t="shared" si="3"/>
        <v>2.9133858267716535E-2</v>
      </c>
    </row>
    <row r="49" spans="1:12" ht="12.75">
      <c r="A49" s="18"/>
      <c r="B49" s="20">
        <f t="shared" si="4"/>
        <v>2243</v>
      </c>
      <c r="C49" s="20">
        <f t="shared" si="5"/>
        <v>2270</v>
      </c>
      <c r="D49" s="20"/>
      <c r="E49" s="35">
        <f t="shared" si="6"/>
        <v>56</v>
      </c>
      <c r="F49" s="22">
        <f t="shared" si="7"/>
        <v>2.4531668153434435E-2</v>
      </c>
      <c r="G49" s="19"/>
      <c r="H49" s="20">
        <f t="shared" si="0"/>
        <v>3839</v>
      </c>
      <c r="I49" s="20">
        <f t="shared" si="1"/>
        <v>3866</v>
      </c>
      <c r="J49" s="20"/>
      <c r="K49" s="35">
        <f t="shared" si="2"/>
        <v>113</v>
      </c>
      <c r="L49" s="22">
        <f t="shared" si="3"/>
        <v>2.9181865554976549E-2</v>
      </c>
    </row>
    <row r="50" spans="1:12" ht="12.75">
      <c r="A50" s="18"/>
      <c r="B50" s="20">
        <f t="shared" si="4"/>
        <v>2271</v>
      </c>
      <c r="C50" s="20">
        <f t="shared" si="5"/>
        <v>2298</v>
      </c>
      <c r="D50" s="20"/>
      <c r="E50" s="35">
        <f t="shared" si="6"/>
        <v>57</v>
      </c>
      <c r="F50" s="22">
        <f t="shared" si="7"/>
        <v>2.4669603524229075E-2</v>
      </c>
      <c r="G50" s="19"/>
      <c r="H50" s="20">
        <f t="shared" si="0"/>
        <v>3867</v>
      </c>
      <c r="I50" s="20">
        <f t="shared" si="1"/>
        <v>3894</v>
      </c>
      <c r="J50" s="20"/>
      <c r="K50" s="35">
        <f t="shared" si="2"/>
        <v>114</v>
      </c>
      <c r="L50" s="22">
        <f t="shared" si="3"/>
        <v>2.9229177444386963E-2</v>
      </c>
    </row>
    <row r="51" spans="1:12" ht="12.75">
      <c r="A51" s="18"/>
      <c r="B51" s="20">
        <f t="shared" si="4"/>
        <v>2299</v>
      </c>
      <c r="C51" s="20">
        <f t="shared" si="5"/>
        <v>2326</v>
      </c>
      <c r="D51" s="20"/>
      <c r="E51" s="35">
        <f t="shared" si="6"/>
        <v>58</v>
      </c>
      <c r="F51" s="22">
        <f t="shared" si="7"/>
        <v>2.4804177545691905E-2</v>
      </c>
      <c r="G51" s="19"/>
      <c r="H51" s="20">
        <f t="shared" si="0"/>
        <v>3895</v>
      </c>
      <c r="I51" s="20">
        <f t="shared" si="1"/>
        <v>3922</v>
      </c>
      <c r="J51" s="20"/>
      <c r="K51" s="35">
        <f t="shared" si="2"/>
        <v>115</v>
      </c>
      <c r="L51" s="22">
        <f t="shared" si="3"/>
        <v>2.9275808936825885E-2</v>
      </c>
    </row>
    <row r="52" spans="1:12" ht="12.75">
      <c r="A52" s="18"/>
      <c r="B52" s="20">
        <f t="shared" si="4"/>
        <v>2327</v>
      </c>
      <c r="C52" s="20">
        <f t="shared" si="5"/>
        <v>2354</v>
      </c>
      <c r="D52" s="20"/>
      <c r="E52" s="35">
        <f t="shared" si="6"/>
        <v>59</v>
      </c>
      <c r="F52" s="22">
        <f t="shared" si="7"/>
        <v>2.4935511607910577E-2</v>
      </c>
      <c r="G52" s="19"/>
      <c r="H52" s="20">
        <f t="shared" si="0"/>
        <v>3923</v>
      </c>
      <c r="I52" s="20">
        <f t="shared" si="1"/>
        <v>3950</v>
      </c>
      <c r="J52" s="20"/>
      <c r="K52" s="35">
        <f t="shared" si="2"/>
        <v>116</v>
      </c>
      <c r="L52" s="22">
        <f t="shared" si="3"/>
        <v>2.9321774604793474E-2</v>
      </c>
    </row>
    <row r="53" spans="1:12" ht="12.75">
      <c r="A53" s="18"/>
      <c r="B53" s="20">
        <f t="shared" si="4"/>
        <v>2355</v>
      </c>
      <c r="C53" s="20">
        <f t="shared" si="5"/>
        <v>2382</v>
      </c>
      <c r="D53" s="20"/>
      <c r="E53" s="35">
        <f t="shared" si="6"/>
        <v>60</v>
      </c>
      <c r="F53" s="22">
        <f t="shared" si="7"/>
        <v>2.5063721325403569E-2</v>
      </c>
      <c r="G53" s="19"/>
      <c r="H53" s="20">
        <f t="shared" si="0"/>
        <v>3951</v>
      </c>
      <c r="I53" s="20">
        <f t="shared" si="1"/>
        <v>3978</v>
      </c>
      <c r="J53" s="20"/>
      <c r="K53" s="35">
        <f t="shared" si="2"/>
        <v>117</v>
      </c>
      <c r="L53" s="22">
        <f t="shared" si="3"/>
        <v>2.9367088607594936E-2</v>
      </c>
    </row>
    <row r="54" spans="1:12" ht="12.75">
      <c r="A54" s="18"/>
      <c r="B54" s="20">
        <f t="shared" si="4"/>
        <v>2383</v>
      </c>
      <c r="C54" s="20">
        <f t="shared" si="5"/>
        <v>2410</v>
      </c>
      <c r="D54" s="20"/>
      <c r="E54" s="35">
        <f t="shared" si="6"/>
        <v>61</v>
      </c>
      <c r="F54" s="22">
        <f t="shared" si="7"/>
        <v>2.5188916876574308E-2</v>
      </c>
      <c r="G54" s="19"/>
      <c r="H54" s="20">
        <f t="shared" si="0"/>
        <v>3979</v>
      </c>
      <c r="I54" s="20">
        <f t="shared" si="1"/>
        <v>4006</v>
      </c>
      <c r="J54" s="20"/>
      <c r="K54" s="35">
        <f t="shared" si="2"/>
        <v>118</v>
      </c>
      <c r="L54" s="22">
        <f t="shared" si="3"/>
        <v>2.9411764705882353E-2</v>
      </c>
    </row>
    <row r="55" spans="1:12" ht="12.75">
      <c r="A55" s="18"/>
      <c r="B55" s="20">
        <f t="shared" si="4"/>
        <v>2411</v>
      </c>
      <c r="C55" s="20">
        <f t="shared" si="5"/>
        <v>2438</v>
      </c>
      <c r="D55" s="20"/>
      <c r="E55" s="35">
        <f t="shared" si="6"/>
        <v>62</v>
      </c>
      <c r="F55" s="22">
        <f t="shared" si="7"/>
        <v>2.5311203319502075E-2</v>
      </c>
      <c r="G55" s="19"/>
      <c r="H55" s="20">
        <f t="shared" si="0"/>
        <v>4007</v>
      </c>
      <c r="I55" s="20">
        <f t="shared" si="1"/>
        <v>4034</v>
      </c>
      <c r="J55" s="20"/>
      <c r="K55" s="35">
        <f t="shared" si="2"/>
        <v>119</v>
      </c>
      <c r="L55" s="22">
        <f t="shared" si="3"/>
        <v>2.9455816275586619E-2</v>
      </c>
    </row>
    <row r="56" spans="1:12" ht="12.75">
      <c r="A56" s="18"/>
      <c r="B56" s="20">
        <f t="shared" si="4"/>
        <v>2439</v>
      </c>
      <c r="C56" s="20">
        <f t="shared" si="5"/>
        <v>2466</v>
      </c>
      <c r="D56" s="20"/>
      <c r="E56" s="35">
        <f t="shared" si="6"/>
        <v>63</v>
      </c>
      <c r="F56" s="22">
        <f t="shared" si="7"/>
        <v>2.5430680885972109E-2</v>
      </c>
      <c r="G56" s="19"/>
      <c r="H56" s="20">
        <f t="shared" si="0"/>
        <v>4035</v>
      </c>
      <c r="I56" s="20">
        <f t="shared" ref="I56:I63" si="8">IF(H56=" "," ",IF(H56&gt;4050,"+",I55+28))</f>
        <v>4062</v>
      </c>
      <c r="J56" s="20"/>
      <c r="K56" s="35">
        <f>IF(H56&lt;500, " ",IF(H56&gt;4050,"3 percent of income",K55+1))</f>
        <v>120</v>
      </c>
      <c r="L56" s="22">
        <f>IF(H56&lt;500, " ",IF(H56&gt;4050,0.03,K55/I55))</f>
        <v>2.9499256321269211E-2</v>
      </c>
    </row>
    <row r="57" spans="1:12" ht="12.75">
      <c r="A57" s="18"/>
      <c r="B57" s="20">
        <f t="shared" si="4"/>
        <v>2467</v>
      </c>
      <c r="C57" s="20">
        <f t="shared" si="5"/>
        <v>2494</v>
      </c>
      <c r="D57" s="20"/>
      <c r="E57" s="35">
        <f t="shared" si="6"/>
        <v>64</v>
      </c>
      <c r="F57" s="22">
        <f t="shared" si="7"/>
        <v>2.5547445255474453E-2</v>
      </c>
      <c r="G57" s="19"/>
      <c r="H57" s="20">
        <f t="shared" si="0"/>
        <v>4063</v>
      </c>
      <c r="I57" s="20" t="str">
        <f t="shared" si="8"/>
        <v>+</v>
      </c>
      <c r="J57" s="20"/>
      <c r="K57" s="35" t="str">
        <f>IF(H57&lt;500, " ",IF(H57&gt;4050,"3 % of income",K56+1))</f>
        <v>3 % of income</v>
      </c>
      <c r="L57" s="22">
        <f>IF(H57&lt;500, " ",IF(H57&gt;4050,0.03,K56/I56))</f>
        <v>0.03</v>
      </c>
    </row>
    <row r="58" spans="1:12" ht="12.75">
      <c r="A58" s="18"/>
      <c r="B58" s="20">
        <f t="shared" si="4"/>
        <v>2495</v>
      </c>
      <c r="C58" s="20">
        <f t="shared" si="5"/>
        <v>2522</v>
      </c>
      <c r="D58" s="20"/>
      <c r="E58" s="35">
        <f t="shared" si="6"/>
        <v>65</v>
      </c>
      <c r="F58" s="22">
        <f t="shared" si="7"/>
        <v>2.566158781074579E-2</v>
      </c>
      <c r="G58" s="19"/>
      <c r="H58" s="20" t="str">
        <f t="shared" si="0"/>
        <v xml:space="preserve"> </v>
      </c>
      <c r="I58" s="20" t="str">
        <f t="shared" si="8"/>
        <v xml:space="preserve"> </v>
      </c>
      <c r="J58" s="20"/>
      <c r="K58" s="35" t="str">
        <f>IF(H58&lt;500, " ",IF(H58&gt;4050,"3 % of income",K57+1))</f>
        <v>3 % of income</v>
      </c>
      <c r="L58" s="22">
        <f>IF(H58&lt;500, " ",IF(H58&gt;4050,0.03,K57/I57))</f>
        <v>0.03</v>
      </c>
    </row>
    <row r="59" spans="1:12" ht="12.75">
      <c r="A59" s="18"/>
      <c r="B59" s="20">
        <f t="shared" si="4"/>
        <v>2523</v>
      </c>
      <c r="C59" s="20">
        <f t="shared" si="5"/>
        <v>2550</v>
      </c>
      <c r="D59" s="20"/>
      <c r="E59" s="35">
        <f t="shared" si="6"/>
        <v>66</v>
      </c>
      <c r="F59" s="22">
        <f t="shared" si="7"/>
        <v>2.5773195876288658E-2</v>
      </c>
      <c r="G59" s="19"/>
      <c r="H59" s="20" t="str">
        <f t="shared" si="0"/>
        <v xml:space="preserve"> </v>
      </c>
      <c r="I59" s="20" t="str">
        <f t="shared" si="8"/>
        <v xml:space="preserve"> </v>
      </c>
      <c r="J59" s="20"/>
      <c r="K59" s="36"/>
      <c r="L59" s="26"/>
    </row>
    <row r="60" spans="1:12" ht="12.75">
      <c r="A60" s="18"/>
      <c r="B60" s="20">
        <f t="shared" si="4"/>
        <v>2551</v>
      </c>
      <c r="C60" s="20">
        <f t="shared" si="5"/>
        <v>2578</v>
      </c>
      <c r="D60" s="20"/>
      <c r="E60" s="35">
        <f t="shared" si="6"/>
        <v>67</v>
      </c>
      <c r="F60" s="22">
        <f t="shared" si="7"/>
        <v>2.5882352941176471E-2</v>
      </c>
      <c r="G60" s="19"/>
      <c r="H60" s="20" t="str">
        <f t="shared" si="0"/>
        <v xml:space="preserve"> </v>
      </c>
      <c r="I60" s="20" t="str">
        <f t="shared" si="8"/>
        <v xml:space="preserve"> </v>
      </c>
      <c r="J60" s="20"/>
      <c r="K60" s="35"/>
      <c r="L60" s="22"/>
    </row>
    <row r="61" spans="1:12" ht="12.75">
      <c r="A61" s="18"/>
      <c r="B61" s="20">
        <f t="shared" si="4"/>
        <v>2579</v>
      </c>
      <c r="C61" s="20">
        <f t="shared" si="5"/>
        <v>2606</v>
      </c>
      <c r="D61" s="20"/>
      <c r="E61" s="35">
        <f t="shared" si="6"/>
        <v>68</v>
      </c>
      <c r="F61" s="22">
        <f t="shared" si="7"/>
        <v>2.5989138867339022E-2</v>
      </c>
      <c r="G61" s="19"/>
      <c r="H61" s="20" t="str">
        <f t="shared" si="0"/>
        <v xml:space="preserve"> </v>
      </c>
      <c r="I61" s="20" t="str">
        <f t="shared" si="8"/>
        <v xml:space="preserve"> </v>
      </c>
      <c r="J61" s="20"/>
      <c r="K61" s="35"/>
      <c r="L61" s="22"/>
    </row>
    <row r="62" spans="1:12" ht="12.75">
      <c r="A62" s="18"/>
      <c r="B62" s="20">
        <f t="shared" si="4"/>
        <v>2607</v>
      </c>
      <c r="C62" s="20">
        <f t="shared" si="5"/>
        <v>2634</v>
      </c>
      <c r="D62" s="20"/>
      <c r="E62" s="35">
        <f t="shared" si="6"/>
        <v>69</v>
      </c>
      <c r="F62" s="22">
        <f t="shared" si="7"/>
        <v>2.6093630084420567E-2</v>
      </c>
      <c r="G62" s="19"/>
      <c r="H62" s="20" t="str">
        <f t="shared" si="0"/>
        <v xml:space="preserve"> </v>
      </c>
      <c r="I62" s="20" t="str">
        <f t="shared" si="8"/>
        <v xml:space="preserve"> </v>
      </c>
      <c r="J62" s="20"/>
      <c r="K62" s="20"/>
      <c r="L62" s="22"/>
    </row>
    <row r="63" spans="1:12" ht="12.75">
      <c r="A63" s="18"/>
      <c r="B63" s="18"/>
      <c r="C63" s="18"/>
      <c r="D63" s="18"/>
      <c r="E63" s="18"/>
      <c r="F63" s="18"/>
      <c r="G63" s="23"/>
      <c r="H63" s="20" t="str">
        <f t="shared" si="0"/>
        <v xml:space="preserve"> </v>
      </c>
      <c r="I63" s="20" t="str">
        <f t="shared" si="8"/>
        <v xml:space="preserve"> </v>
      </c>
      <c r="J63" s="20"/>
      <c r="K63" s="20"/>
      <c r="L63" s="22"/>
    </row>
    <row r="64" spans="1:12" ht="12.75">
      <c r="A64" s="18"/>
      <c r="B64" s="18"/>
      <c r="C64" s="18"/>
      <c r="D64" s="18"/>
      <c r="E64" s="18"/>
      <c r="F64" s="18"/>
      <c r="G64" s="23"/>
      <c r="H64" s="18"/>
      <c r="I64" s="18"/>
      <c r="J64" s="18"/>
      <c r="K64" s="18"/>
      <c r="L64" s="18"/>
    </row>
    <row r="90" spans="2:6">
      <c r="B90" s="8"/>
      <c r="C90" s="8"/>
      <c r="D90" s="8"/>
      <c r="E90" s="8"/>
      <c r="F90" s="9"/>
    </row>
    <row r="91" spans="2:6">
      <c r="B91" s="8"/>
      <c r="C91" s="8"/>
      <c r="D91" s="8"/>
      <c r="E91" s="8"/>
      <c r="F91" s="9"/>
    </row>
  </sheetData>
  <mergeCells count="4">
    <mergeCell ref="J1:L1"/>
    <mergeCell ref="F4:F5"/>
    <mergeCell ref="L4:L5"/>
    <mergeCell ref="B2:K2"/>
  </mergeCells>
  <phoneticPr fontId="0" type="noConversion"/>
  <pageMargins left="0.63" right="0.75" top="0.57999999999999996" bottom="0.48" header="0.28999999999999998" footer="0.3"/>
  <pageSetup scale="83" orientation="portrait" horizontalDpi="355" verticalDpi="35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Individual</vt:lpstr>
      <vt:lpstr>Couple</vt:lpstr>
      <vt:lpstr>Individual!Print_Area</vt:lpstr>
    </vt:vector>
  </TitlesOfParts>
  <Company>DOEA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test10</dc:creator>
  <cp:lastModifiedBy>user</cp:lastModifiedBy>
  <cp:lastPrinted>2013-04-22T14:50:48Z</cp:lastPrinted>
  <dcterms:created xsi:type="dcterms:W3CDTF">2004-03-12T21:15:59Z</dcterms:created>
  <dcterms:modified xsi:type="dcterms:W3CDTF">2013-04-22T14:51:19Z</dcterms:modified>
</cp:coreProperties>
</file>